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400"/>
  </bookViews>
  <sheets>
    <sheet name="内訳書（計算書）" sheetId="4" r:id="rId1"/>
  </sheets>
  <definedNames>
    <definedName name="_xlnm.Print_Area" localSheetId="0">'内訳書（計算書）'!$C$3:$X$40</definedName>
  </definedNames>
  <calcPr calcId="162913"/>
</workbook>
</file>

<file path=xl/calcChain.xml><?xml version="1.0" encoding="utf-8"?>
<calcChain xmlns="http://schemas.openxmlformats.org/spreadsheetml/2006/main">
  <c r="K13" i="4" l="1"/>
  <c r="K29" i="4"/>
  <c r="K26" i="4"/>
  <c r="N26" i="4" l="1"/>
  <c r="K25" i="4" l="1"/>
  <c r="N25" i="4" s="1"/>
  <c r="K24" i="4"/>
  <c r="N24" i="4" s="1"/>
  <c r="K23" i="4"/>
  <c r="N23" i="4" s="1"/>
  <c r="K28" i="4"/>
  <c r="N28" i="4" s="1"/>
  <c r="K27" i="4"/>
  <c r="N27" i="4" s="1"/>
  <c r="K34" i="4" l="1"/>
  <c r="N34" i="4" s="1"/>
  <c r="K33" i="4"/>
  <c r="N33" i="4" s="1"/>
  <c r="K32" i="4"/>
  <c r="N32" i="4" s="1"/>
  <c r="K31" i="4"/>
  <c r="N31" i="4" s="1"/>
  <c r="K30" i="4"/>
  <c r="N30" i="4" s="1"/>
  <c r="N29" i="4"/>
  <c r="Q13" i="4"/>
  <c r="N35" i="4" l="1"/>
  <c r="I38" i="4" s="1"/>
  <c r="I49" i="4" l="1"/>
  <c r="I39" i="4" s="1"/>
  <c r="I40" i="4" s="1"/>
</calcChain>
</file>

<file path=xl/sharedStrings.xml><?xml version="1.0" encoding="utf-8"?>
<sst xmlns="http://schemas.openxmlformats.org/spreadsheetml/2006/main" count="103" uniqueCount="44">
  <si>
    <t>年</t>
    <rPh sb="0" eb="1">
      <t>ネン</t>
    </rPh>
    <phoneticPr fontId="2"/>
  </si>
  <si>
    <t>月</t>
    <rPh sb="0" eb="1">
      <t>ツキ</t>
    </rPh>
    <phoneticPr fontId="2"/>
  </si>
  <si>
    <t>＝</t>
    <phoneticPr fontId="2"/>
  </si>
  <si>
    <t>年　　月</t>
    <rPh sb="0" eb="1">
      <t>ネン</t>
    </rPh>
    <rPh sb="3" eb="4">
      <t>ツキ</t>
    </rPh>
    <phoneticPr fontId="2"/>
  </si>
  <si>
    <t>契約電力</t>
    <rPh sb="0" eb="2">
      <t>ケイヤク</t>
    </rPh>
    <rPh sb="2" eb="4">
      <t>デンリョク</t>
    </rPh>
    <phoneticPr fontId="2"/>
  </si>
  <si>
    <t>2 電力量料金</t>
    <rPh sb="2" eb="5">
      <t>デンリョクリョウ</t>
    </rPh>
    <rPh sb="5" eb="7">
      <t>リョウキン</t>
    </rPh>
    <phoneticPr fontId="2"/>
  </si>
  <si>
    <t>年間総価　①＋②　＝</t>
    <rPh sb="0" eb="2">
      <t>ネンカン</t>
    </rPh>
    <rPh sb="2" eb="3">
      <t>ソウ</t>
    </rPh>
    <rPh sb="3" eb="4">
      <t>カ</t>
    </rPh>
    <phoneticPr fontId="2"/>
  </si>
  <si>
    <t>内　訳　書　（　計　算　書　）</t>
    <rPh sb="0" eb="1">
      <t>ウチ</t>
    </rPh>
    <rPh sb="2" eb="3">
      <t>ヤク</t>
    </rPh>
    <rPh sb="4" eb="5">
      <t>ショ</t>
    </rPh>
    <rPh sb="8" eb="9">
      <t>ケイ</t>
    </rPh>
    <rPh sb="10" eb="11">
      <t>サン</t>
    </rPh>
    <rPh sb="12" eb="13">
      <t>ショ</t>
    </rPh>
    <phoneticPr fontId="2"/>
  </si>
  <si>
    <t>1 基本料金</t>
    <rPh sb="2" eb="4">
      <t>キホン</t>
    </rPh>
    <rPh sb="4" eb="6">
      <t>リョウキン</t>
    </rPh>
    <phoneticPr fontId="2"/>
  </si>
  <si>
    <t>その他季月</t>
    <rPh sb="2" eb="4">
      <t>タキ</t>
    </rPh>
    <rPh sb="4" eb="5">
      <t>ツキ</t>
    </rPh>
    <phoneticPr fontId="2"/>
  </si>
  <si>
    <t>夏季月（7～9月）</t>
    <rPh sb="0" eb="2">
      <t>カキ</t>
    </rPh>
    <rPh sb="2" eb="3">
      <t>ツキ</t>
    </rPh>
    <rPh sb="7" eb="8">
      <t>ツキ</t>
    </rPh>
    <phoneticPr fontId="2"/>
  </si>
  <si>
    <t>[円/kWh]</t>
    <rPh sb="1" eb="2">
      <t>エン</t>
    </rPh>
    <phoneticPr fontId="2"/>
  </si>
  <si>
    <t>常時基本料金単価</t>
    <rPh sb="0" eb="2">
      <t>ジョウジ</t>
    </rPh>
    <rPh sb="2" eb="4">
      <t>キホン</t>
    </rPh>
    <rPh sb="4" eb="6">
      <t>リョウキン</t>
    </rPh>
    <rPh sb="6" eb="8">
      <t>タンカ</t>
    </rPh>
    <phoneticPr fontId="2"/>
  </si>
  <si>
    <t>[円/kW･月]</t>
    <phoneticPr fontId="2"/>
  </si>
  <si>
    <t>[kW]×@（</t>
    <phoneticPr fontId="2"/>
  </si>
  <si>
    <t xml:space="preserve"> ）[円/kW･月]×12箇月＝</t>
    <rPh sb="13" eb="15">
      <t>カゲツ</t>
    </rPh>
    <phoneticPr fontId="2"/>
  </si>
  <si>
    <t xml:space="preserve"> [円]</t>
    <rPh sb="2" eb="3">
      <t>エン</t>
    </rPh>
    <phoneticPr fontId="2"/>
  </si>
  <si>
    <t>① 年間の基本料金</t>
    <rPh sb="2" eb="4">
      <t>ネンカン</t>
    </rPh>
    <rPh sb="5" eb="7">
      <t>キホン</t>
    </rPh>
    <rPh sb="7" eb="9">
      <t>リョウキン</t>
    </rPh>
    <phoneticPr fontId="2"/>
  </si>
  <si>
    <t>② 年間の電力量料金　[円]</t>
    <rPh sb="2" eb="4">
      <t>ネンカン</t>
    </rPh>
    <rPh sb="5" eb="7">
      <t>デンリョク</t>
    </rPh>
    <rPh sb="7" eb="8">
      <t>リョウ</t>
    </rPh>
    <rPh sb="8" eb="10">
      <t>リョウキン</t>
    </rPh>
    <phoneticPr fontId="2"/>
  </si>
  <si>
    <t>電力量料金単価</t>
    <rPh sb="0" eb="2">
      <t>デンリョク</t>
    </rPh>
    <phoneticPr fontId="2"/>
  </si>
  <si>
    <t>[円/kWh]</t>
    <phoneticPr fontId="2"/>
  </si>
  <si>
    <t>電力量料金単価</t>
    <phoneticPr fontId="2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</si>
  <si>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</si>
  <si>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[kWh]</t>
    <phoneticPr fontId="2"/>
  </si>
  <si>
    <t>A 電力量料金</t>
    <phoneticPr fontId="2"/>
  </si>
  <si>
    <t>[円]</t>
    <phoneticPr fontId="2"/>
  </si>
  <si>
    <t>（税込み金額で記入）</t>
    <rPh sb="1" eb="3">
      <t>ゼイコ</t>
    </rPh>
    <rPh sb="4" eb="6">
      <t>キンガク</t>
    </rPh>
    <rPh sb="7" eb="9">
      <t>キニュウ</t>
    </rPh>
    <phoneticPr fontId="2"/>
  </si>
  <si>
    <t>[円]　（税抜き金額）</t>
    <rPh sb="5" eb="6">
      <t>ゼイ</t>
    </rPh>
    <rPh sb="6" eb="7">
      <t>ヌ</t>
    </rPh>
    <rPh sb="8" eb="10">
      <t>キンガク</t>
    </rPh>
    <phoneticPr fontId="2"/>
  </si>
  <si>
    <t>（注）入札金額と同金額としてください。</t>
    <rPh sb="1" eb="2">
      <t>チュウ</t>
    </rPh>
    <rPh sb="3" eb="5">
      <t>ニュウサツ</t>
    </rPh>
    <rPh sb="5" eb="7">
      <t>キンガク</t>
    </rPh>
    <rPh sb="8" eb="11">
      <t>ドウキンガク</t>
    </rPh>
    <phoneticPr fontId="2"/>
  </si>
  <si>
    <t>[円]　</t>
    <phoneticPr fontId="2"/>
  </si>
  <si>
    <t>消費税等相当額（再掲）</t>
    <rPh sb="0" eb="3">
      <t>ショウヒゼイ</t>
    </rPh>
    <rPh sb="3" eb="4">
      <t>トウ</t>
    </rPh>
    <rPh sb="4" eb="7">
      <t>ソウトウガク</t>
    </rPh>
    <rPh sb="8" eb="10">
      <t>サイケイ</t>
    </rPh>
    <phoneticPr fontId="2"/>
  </si>
  <si>
    <t>入札金額</t>
    <rPh sb="0" eb="2">
      <t>ニュウサツ</t>
    </rPh>
    <rPh sb="2" eb="4">
      <t>キンガク</t>
    </rPh>
    <phoneticPr fontId="2"/>
  </si>
  <si>
    <t>[円]　（税込み）</t>
    <rPh sb="5" eb="7">
      <t>ゼイコ</t>
    </rPh>
    <phoneticPr fontId="2"/>
  </si>
  <si>
    <t>×</t>
    <phoneticPr fontId="2"/>
  </si>
  <si>
    <t>令和</t>
    <rPh sb="0" eb="2">
      <t>レイワ</t>
    </rPh>
    <phoneticPr fontId="2"/>
  </si>
  <si>
    <t>伊都総合庁舎</t>
    <rPh sb="0" eb="6">
      <t>イトソウゴウチョウシャ</t>
    </rPh>
    <phoneticPr fontId="2"/>
  </si>
  <si>
    <t>（注）小数点以下の端数に注意して下さい。</t>
    <rPh sb="1" eb="2">
      <t>チュウ</t>
    </rPh>
    <rPh sb="3" eb="6">
      <t>ショウスウテン</t>
    </rPh>
    <rPh sb="6" eb="8">
      <t>イカ</t>
    </rPh>
    <rPh sb="9" eb="11">
      <t>ハスウ</t>
    </rPh>
    <rPh sb="12" eb="14">
      <t>チュウイ</t>
    </rPh>
    <rPh sb="16" eb="17">
      <t>クダ</t>
    </rPh>
    <phoneticPr fontId="2"/>
  </si>
  <si>
    <t>「 Ｉ ５６ 」</t>
    <phoneticPr fontId="2"/>
  </si>
  <si>
    <t>「 Ｉ ４２ 」</t>
    <phoneticPr fontId="2"/>
  </si>
  <si>
    <t>水色のセルに数値を入力して下さい。</t>
    <rPh sb="0" eb="2">
      <t>ミズイロ</t>
    </rPh>
    <rPh sb="6" eb="8">
      <t>スウチ</t>
    </rPh>
    <rPh sb="9" eb="11">
      <t>ニュウリョク</t>
    </rPh>
    <rPh sb="13" eb="14">
      <t>クダ</t>
    </rPh>
    <phoneticPr fontId="2"/>
  </si>
  <si>
    <t>税抜金額</t>
    <rPh sb="0" eb="1">
      <t>ゼイ</t>
    </rPh>
    <rPh sb="2" eb="4">
      <t>キンガク</t>
    </rPh>
    <phoneticPr fontId="2"/>
  </si>
  <si>
    <t>業務の名称　：　令和２年度及び令和３年度伊都総合庁舎電力調達</t>
    <rPh sb="8" eb="10">
      <t>レイワ</t>
    </rPh>
    <rPh sb="11" eb="13">
      <t>ネンド</t>
    </rPh>
    <rPh sb="15" eb="17">
      <t>レイワ</t>
    </rPh>
    <rPh sb="20" eb="26">
      <t>イトソウゴウチョウシャ</t>
    </rPh>
    <phoneticPr fontId="2"/>
  </si>
  <si>
    <t>令和３年３月
　　～令和４年２月</t>
    <rPh sb="0" eb="2">
      <t>レイワ</t>
    </rPh>
    <rPh sb="5" eb="6">
      <t>ガツ</t>
    </rPh>
    <rPh sb="10" eb="12">
      <t>レイワ</t>
    </rPh>
    <phoneticPr fontId="2"/>
  </si>
  <si>
    <t xml:space="preserve">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</si>
</sst>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0" fontId="0" fillId="0" borderId="0" xfId="1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0" xfId="0" applyFont="1">
      <alignment vertical="center"/>
    </xf>
    <xf numFmtId="38" fontId="4" fillId="0" borderId="0" xfId="1" applyFont="1" applyBorder="1" applyAlignment="1">
      <alignment vertical="center"/>
    </xf>
    <xf numFmtId="38" fontId="3" fillId="2" borderId="41" xfId="1" quotePrefix="1" applyFont="1" applyFill="1" applyBorder="1" applyAlignment="1">
      <alignment horizontal="center" vertical="center"/>
    </xf>
    <xf numFmtId="38" fontId="3" fillId="2" borderId="33" xfId="1" quotePrefix="1" applyFont="1" applyFill="1" applyBorder="1" applyAlignment="1">
      <alignment horizontal="center" vertical="center"/>
    </xf>
    <xf numFmtId="38" fontId="3" fillId="2" borderId="34" xfId="1" quotePrefix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" fillId="2" borderId="35" xfId="1" quotePrefix="1" applyFont="1" applyFill="1" applyBorder="1" applyAlignment="1">
      <alignment horizontal="center" vertical="center"/>
    </xf>
    <xf numFmtId="38" fontId="3" fillId="2" borderId="36" xfId="1" quotePrefix="1" applyFont="1" applyFill="1" applyBorder="1" applyAlignment="1">
      <alignment horizontal="center" vertical="center"/>
    </xf>
    <xf numFmtId="38" fontId="3" fillId="2" borderId="37" xfId="1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>
      <alignment vertical="center"/>
    </xf>
    <xf numFmtId="0" fontId="0" fillId="5" borderId="46" xfId="0" applyFill="1" applyBorder="1">
      <alignment vertical="center"/>
    </xf>
    <xf numFmtId="0" fontId="0" fillId="5" borderId="47" xfId="0" applyFill="1" applyBorder="1">
      <alignment vertical="center"/>
    </xf>
    <xf numFmtId="0" fontId="10" fillId="0" borderId="0" xfId="0" applyFont="1" applyAlignment="1">
      <alignment horizontal="left" vertical="center"/>
    </xf>
    <xf numFmtId="40" fontId="10" fillId="0" borderId="0" xfId="1" applyNumberFormat="1" applyFont="1" applyBorder="1" applyAlignment="1">
      <alignment horizontal="left" vertical="center"/>
    </xf>
    <xf numFmtId="40" fontId="0" fillId="0" borderId="24" xfId="1" applyNumberFormat="1" applyFont="1" applyBorder="1" applyAlignment="1">
      <alignment horizontal="center" vertical="center"/>
    </xf>
    <xf numFmtId="40" fontId="0" fillId="0" borderId="25" xfId="1" applyNumberFormat="1" applyFont="1" applyBorder="1" applyAlignment="1">
      <alignment horizontal="center" vertical="center"/>
    </xf>
    <xf numFmtId="40" fontId="0" fillId="4" borderId="10" xfId="1" applyNumberFormat="1" applyFont="1" applyFill="1" applyBorder="1" applyAlignment="1">
      <alignment horizontal="center" vertical="center"/>
    </xf>
    <xf numFmtId="40" fontId="0" fillId="4" borderId="11" xfId="1" applyNumberFormat="1" applyFont="1" applyFill="1" applyBorder="1" applyAlignment="1">
      <alignment horizontal="center" vertical="center"/>
    </xf>
    <xf numFmtId="40" fontId="0" fillId="4" borderId="12" xfId="1" applyNumberFormat="1" applyFont="1" applyFill="1" applyBorder="1" applyAlignment="1">
      <alignment horizontal="center" vertical="center"/>
    </xf>
    <xf numFmtId="40" fontId="0" fillId="4" borderId="13" xfId="1" applyNumberFormat="1" applyFont="1" applyFill="1" applyBorder="1" applyAlignment="1">
      <alignment horizontal="center" vertical="center"/>
    </xf>
    <xf numFmtId="40" fontId="0" fillId="4" borderId="14" xfId="1" applyNumberFormat="1" applyFont="1" applyFill="1" applyBorder="1" applyAlignment="1">
      <alignment horizontal="center" vertical="center"/>
    </xf>
    <xf numFmtId="40" fontId="0" fillId="4" borderId="15" xfId="1" applyNumberFormat="1" applyFont="1" applyFill="1" applyBorder="1" applyAlignment="1">
      <alignment horizontal="center" vertical="center"/>
    </xf>
    <xf numFmtId="40" fontId="0" fillId="0" borderId="27" xfId="1" applyNumberFormat="1" applyFont="1" applyBorder="1" applyAlignment="1">
      <alignment horizontal="center" vertical="center"/>
    </xf>
    <xf numFmtId="40" fontId="0" fillId="0" borderId="6" xfId="1" applyNumberFormat="1" applyFont="1" applyBorder="1" applyAlignment="1">
      <alignment horizontal="center" vertical="center"/>
    </xf>
    <xf numFmtId="40" fontId="0" fillId="0" borderId="28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40" fontId="0" fillId="0" borderId="2" xfId="1" applyNumberFormat="1" applyFont="1" applyBorder="1" applyAlignment="1">
      <alignment horizontal="center" vertical="center"/>
    </xf>
    <xf numFmtId="40" fontId="0" fillId="0" borderId="4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4" borderId="21" xfId="0" applyNumberFormat="1" applyFill="1" applyBorder="1" applyAlignment="1">
      <alignment horizontal="center" vertical="center"/>
    </xf>
    <xf numFmtId="2" fontId="0" fillId="4" borderId="22" xfId="0" applyNumberFormat="1" applyFill="1" applyBorder="1" applyAlignment="1">
      <alignment horizontal="center" vertical="center"/>
    </xf>
    <xf numFmtId="40" fontId="0" fillId="4" borderId="21" xfId="1" applyNumberFormat="1" applyFont="1" applyFill="1" applyBorder="1" applyAlignment="1">
      <alignment horizontal="center" vertical="center"/>
    </xf>
    <xf numFmtId="40" fontId="0" fillId="4" borderId="23" xfId="1" applyNumberFormat="1" applyFont="1" applyFill="1" applyBorder="1" applyAlignment="1">
      <alignment horizontal="center" vertical="center"/>
    </xf>
    <xf numFmtId="40" fontId="0" fillId="4" borderId="22" xfId="1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0" fontId="0" fillId="0" borderId="3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38" fontId="3" fillId="2" borderId="38" xfId="1" applyFont="1" applyFill="1" applyBorder="1" applyAlignment="1">
      <alignment horizontal="center" vertical="center"/>
    </xf>
    <xf numFmtId="38" fontId="3" fillId="2" borderId="41" xfId="1" applyFont="1" applyFill="1" applyBorder="1" applyAlignment="1">
      <alignment horizontal="center" vertical="center"/>
    </xf>
    <xf numFmtId="2" fontId="0" fillId="2" borderId="33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40" fontId="0" fillId="2" borderId="30" xfId="1" applyNumberFormat="1" applyFont="1" applyFill="1" applyBorder="1" applyAlignment="1">
      <alignment horizontal="center" vertical="center"/>
    </xf>
    <xf numFmtId="40" fontId="0" fillId="2" borderId="36" xfId="1" applyNumberFormat="1" applyFont="1" applyFill="1" applyBorder="1" applyAlignment="1">
      <alignment horizontal="center" vertical="center"/>
    </xf>
    <xf numFmtId="40" fontId="0" fillId="2" borderId="33" xfId="1" applyNumberFormat="1" applyFont="1" applyFill="1" applyBorder="1" applyAlignment="1">
      <alignment horizontal="center" vertical="center"/>
    </xf>
    <xf numFmtId="38" fontId="3" fillId="2" borderId="30" xfId="1" applyFont="1" applyFill="1" applyBorder="1" applyAlignment="1">
      <alignment horizontal="center" vertical="center"/>
    </xf>
    <xf numFmtId="38" fontId="3" fillId="2" borderId="33" xfId="1" applyFont="1" applyFill="1" applyBorder="1" applyAlignment="1">
      <alignment horizontal="center" vertical="center"/>
    </xf>
    <xf numFmtId="40" fontId="0" fillId="2" borderId="31" xfId="1" applyNumberFormat="1" applyFont="1" applyFill="1" applyBorder="1" applyAlignment="1">
      <alignment horizontal="center" vertical="center"/>
    </xf>
    <xf numFmtId="40" fontId="0" fillId="2" borderId="37" xfId="1" applyNumberFormat="1" applyFont="1" applyFill="1" applyBorder="1" applyAlignment="1">
      <alignment horizontal="center" vertical="center"/>
    </xf>
    <xf numFmtId="40" fontId="0" fillId="2" borderId="34" xfId="1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176" fontId="0" fillId="3" borderId="1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2" xfId="0" applyFont="1" applyBorder="1" applyAlignment="1">
      <alignment horizontal="right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3" fillId="2" borderId="31" xfId="1" applyFont="1" applyFill="1" applyBorder="1" applyAlignment="1">
      <alignment horizontal="center" vertical="center"/>
    </xf>
    <xf numFmtId="38" fontId="3" fillId="2" borderId="34" xfId="1" applyFont="1" applyFill="1" applyBorder="1" applyAlignment="1">
      <alignment horizontal="center" vertical="center"/>
    </xf>
    <xf numFmtId="2" fontId="0" fillId="2" borderId="34" xfId="0" applyNumberFormat="1" applyFill="1" applyBorder="1" applyAlignment="1">
      <alignment horizontal="center" vertical="center"/>
    </xf>
    <xf numFmtId="2" fontId="0" fillId="2" borderId="31" xfId="0" applyNumberFormat="1" applyFill="1" applyBorder="1" applyAlignment="1">
      <alignment horizontal="center" vertical="center"/>
    </xf>
    <xf numFmtId="40" fontId="0" fillId="0" borderId="2" xfId="0" applyNumberFormat="1" applyBorder="1" applyAlignment="1">
      <alignment horizontal="center" vertical="center"/>
    </xf>
    <xf numFmtId="40" fontId="0" fillId="0" borderId="3" xfId="0" applyNumberFormat="1" applyBorder="1" applyAlignment="1">
      <alignment horizontal="center" vertical="center"/>
    </xf>
    <xf numFmtId="40" fontId="0" fillId="0" borderId="4" xfId="0" applyNumberFormat="1" applyBorder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39</xdr:row>
      <xdr:rowOff>66675</xdr:rowOff>
    </xdr:from>
    <xdr:to>
      <xdr:col>16</xdr:col>
      <xdr:colOff>47625</xdr:colOff>
      <xdr:row>39</xdr:row>
      <xdr:rowOff>276225</xdr:rowOff>
    </xdr:to>
    <xdr:sp macro="" textlink="">
      <xdr:nvSpPr>
        <xdr:cNvPr id="2" name="左矢印 1"/>
        <xdr:cNvSpPr/>
      </xdr:nvSpPr>
      <xdr:spPr>
        <a:xfrm>
          <a:off x="6515100" y="8362950"/>
          <a:ext cx="2381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43</xdr:row>
      <xdr:rowOff>133350</xdr:rowOff>
    </xdr:from>
    <xdr:to>
      <xdr:col>12</xdr:col>
      <xdr:colOff>123825</xdr:colOff>
      <xdr:row>45</xdr:row>
      <xdr:rowOff>38100</xdr:rowOff>
    </xdr:to>
    <xdr:sp macro="" textlink="">
      <xdr:nvSpPr>
        <xdr:cNvPr id="3" name="左矢印 2"/>
        <xdr:cNvSpPr/>
      </xdr:nvSpPr>
      <xdr:spPr>
        <a:xfrm>
          <a:off x="4476750" y="9153525"/>
          <a:ext cx="895350" cy="247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49"/>
  <sheetViews>
    <sheetView tabSelected="1" workbookViewId="0">
      <selection activeCell="S9" sqref="S9"/>
    </sheetView>
  </sheetViews>
  <sheetFormatPr defaultRowHeight="13.5"/>
  <cols>
    <col min="1" max="2" width="4" customWidth="1"/>
    <col min="3" max="3" width="5.375" customWidth="1"/>
    <col min="4" max="7" width="3.25" customWidth="1"/>
    <col min="9" max="9" width="6.375" customWidth="1"/>
    <col min="10" max="10" width="4.375" customWidth="1"/>
    <col min="11" max="11" width="2.625" customWidth="1"/>
    <col min="12" max="12" width="10.125" customWidth="1"/>
    <col min="13" max="13" width="2.625" customWidth="1"/>
    <col min="14" max="14" width="9.25" customWidth="1"/>
    <col min="15" max="15" width="4.75" customWidth="1"/>
    <col min="16" max="16" width="2.5" customWidth="1"/>
    <col min="17" max="17" width="1.875" customWidth="1"/>
    <col min="18" max="18" width="10.625" customWidth="1"/>
    <col min="19" max="19" width="6.375" customWidth="1"/>
    <col min="20" max="20" width="4.25" customWidth="1"/>
    <col min="21" max="21" width="4.875" customWidth="1"/>
    <col min="22" max="22" width="12.875" customWidth="1"/>
    <col min="23" max="23" width="13.375" customWidth="1"/>
    <col min="24" max="24" width="9.625" customWidth="1"/>
  </cols>
  <sheetData>
    <row r="1" spans="3:24" ht="28.5" customHeight="1"/>
    <row r="2" spans="3:24" ht="15" customHeight="1"/>
    <row r="3" spans="3:24" ht="26.25" customHeight="1">
      <c r="K3" s="22"/>
      <c r="L3" s="22" t="s">
        <v>7</v>
      </c>
      <c r="M3" s="22"/>
      <c r="N3" s="22"/>
      <c r="O3" s="22"/>
      <c r="P3" s="22"/>
      <c r="Q3" s="22"/>
      <c r="R3" s="22"/>
      <c r="U3" s="105" t="s">
        <v>35</v>
      </c>
      <c r="V3" s="106"/>
      <c r="W3" s="107"/>
      <c r="X3" s="23"/>
    </row>
    <row r="4" spans="3:24" ht="6.75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U4" s="108"/>
      <c r="V4" s="109"/>
      <c r="W4" s="110"/>
      <c r="X4" s="23"/>
    </row>
    <row r="5" spans="3:24" ht="16.5" customHeight="1">
      <c r="D5" s="3" t="s">
        <v>41</v>
      </c>
      <c r="U5" s="111"/>
      <c r="V5" s="112"/>
      <c r="W5" s="113"/>
      <c r="X5" s="23"/>
    </row>
    <row r="6" spans="3:24" ht="8.25" customHeight="1"/>
    <row r="7" spans="3:24" ht="21" customHeight="1">
      <c r="C7" s="34" t="s">
        <v>8</v>
      </c>
      <c r="D7" s="34"/>
      <c r="E7" s="34"/>
      <c r="F7" s="34"/>
      <c r="G7" s="34"/>
      <c r="H7" s="35" t="s">
        <v>26</v>
      </c>
      <c r="I7" s="35"/>
      <c r="J7" s="35"/>
    </row>
    <row r="8" spans="3:24" ht="10.5" customHeight="1" thickBot="1">
      <c r="C8" s="5"/>
      <c r="D8" s="5"/>
      <c r="E8" s="5"/>
      <c r="F8" s="5"/>
      <c r="G8" s="5"/>
      <c r="H8" s="6"/>
      <c r="I8" s="6"/>
      <c r="J8" s="6"/>
      <c r="S8" t="s">
        <v>43</v>
      </c>
    </row>
    <row r="9" spans="3:24" ht="20.25" customHeight="1">
      <c r="C9" s="36" t="s">
        <v>12</v>
      </c>
      <c r="D9" s="37"/>
      <c r="E9" s="37"/>
      <c r="F9" s="37"/>
      <c r="G9" s="37"/>
      <c r="H9" s="38"/>
      <c r="I9" s="39"/>
      <c r="J9" s="40"/>
    </row>
    <row r="10" spans="3:24" ht="20.25" customHeight="1" thickBot="1">
      <c r="C10" s="44" t="s">
        <v>13</v>
      </c>
      <c r="D10" s="45"/>
      <c r="E10" s="45"/>
      <c r="F10" s="45"/>
      <c r="G10" s="46"/>
      <c r="H10" s="41"/>
      <c r="I10" s="42"/>
      <c r="J10" s="43"/>
    </row>
    <row r="11" spans="3:24" ht="10.5" customHeight="1">
      <c r="H11" s="1"/>
    </row>
    <row r="12" spans="3:24">
      <c r="C12" s="47" t="s">
        <v>3</v>
      </c>
      <c r="D12" s="48"/>
      <c r="E12" s="48"/>
      <c r="F12" s="48"/>
      <c r="G12" s="49"/>
      <c r="H12" s="18" t="s">
        <v>4</v>
      </c>
      <c r="I12" s="2"/>
      <c r="K12" s="50" t="s">
        <v>12</v>
      </c>
      <c r="L12" s="51"/>
      <c r="M12" s="2"/>
      <c r="N12" s="2"/>
      <c r="O12" s="2"/>
      <c r="P12" s="2"/>
      <c r="Q12" s="47" t="s">
        <v>17</v>
      </c>
      <c r="R12" s="48"/>
      <c r="S12" s="48"/>
      <c r="T12" s="49"/>
    </row>
    <row r="13" spans="3:24">
      <c r="C13" s="52" t="s">
        <v>42</v>
      </c>
      <c r="D13" s="53"/>
      <c r="E13" s="53"/>
      <c r="F13" s="53"/>
      <c r="G13" s="54"/>
      <c r="H13" s="56">
        <v>270</v>
      </c>
      <c r="I13" s="57" t="s">
        <v>14</v>
      </c>
      <c r="J13" s="57"/>
      <c r="K13" s="58">
        <f>H9</f>
        <v>0</v>
      </c>
      <c r="L13" s="59"/>
      <c r="M13" s="68" t="s">
        <v>15</v>
      </c>
      <c r="N13" s="69"/>
      <c r="O13" s="69"/>
      <c r="P13" s="70"/>
      <c r="Q13" s="58" t="str">
        <f>IF($H$9=0," ",IF($K$13=0," ",ROUNDDOWN(H13*K13*12,2)))</f>
        <v xml:space="preserve"> </v>
      </c>
      <c r="R13" s="71"/>
      <c r="S13" s="71"/>
      <c r="T13" s="59"/>
      <c r="U13" s="12" t="s">
        <v>16</v>
      </c>
    </row>
    <row r="14" spans="3:24">
      <c r="C14" s="55"/>
      <c r="D14" s="53"/>
      <c r="E14" s="53"/>
      <c r="F14" s="53"/>
      <c r="G14" s="54"/>
      <c r="H14" s="56"/>
      <c r="I14" s="57"/>
      <c r="J14" s="57"/>
      <c r="K14" s="58"/>
      <c r="L14" s="59"/>
      <c r="M14" s="68"/>
      <c r="N14" s="69"/>
      <c r="O14" s="69"/>
      <c r="P14" s="70"/>
      <c r="Q14" s="58"/>
      <c r="R14" s="71"/>
      <c r="S14" s="71"/>
      <c r="T14" s="59"/>
      <c r="U14" s="2"/>
    </row>
    <row r="15" spans="3:24" ht="9.75" customHeight="1"/>
    <row r="16" spans="3:24" ht="14.25">
      <c r="C16" s="11" t="s">
        <v>5</v>
      </c>
      <c r="H16" s="35" t="s">
        <v>26</v>
      </c>
      <c r="I16" s="35"/>
      <c r="J16" s="35"/>
    </row>
    <row r="17" spans="3:17" ht="6" customHeight="1" thickBot="1"/>
    <row r="18" spans="3:17" ht="20.25" customHeight="1">
      <c r="C18" s="72" t="s">
        <v>19</v>
      </c>
      <c r="D18" s="73"/>
      <c r="E18" s="73"/>
      <c r="F18" s="73"/>
      <c r="G18" s="74"/>
      <c r="H18" s="75" t="s">
        <v>10</v>
      </c>
      <c r="I18" s="76"/>
      <c r="J18" s="75" t="s">
        <v>9</v>
      </c>
      <c r="K18" s="77"/>
      <c r="L18" s="76"/>
      <c r="M18" s="10"/>
    </row>
    <row r="19" spans="3:17" ht="20.25" customHeight="1" thickBot="1">
      <c r="C19" s="60" t="s">
        <v>11</v>
      </c>
      <c r="D19" s="61"/>
      <c r="E19" s="61"/>
      <c r="F19" s="61"/>
      <c r="G19" s="62"/>
      <c r="H19" s="63"/>
      <c r="I19" s="64"/>
      <c r="J19" s="65"/>
      <c r="K19" s="66"/>
      <c r="L19" s="67"/>
      <c r="M19" s="10"/>
    </row>
    <row r="20" spans="3:17" ht="20.25" customHeight="1">
      <c r="D20" s="2"/>
      <c r="E20" s="2"/>
      <c r="F20" s="2"/>
      <c r="G20" s="2"/>
    </row>
    <row r="21" spans="3:17" ht="20.25" customHeight="1">
      <c r="C21" s="87" t="s">
        <v>3</v>
      </c>
      <c r="D21" s="88"/>
      <c r="E21" s="88"/>
      <c r="F21" s="88"/>
      <c r="G21" s="88"/>
      <c r="H21" s="90" t="s">
        <v>22</v>
      </c>
      <c r="I21" s="91"/>
      <c r="J21" s="90" t="s">
        <v>21</v>
      </c>
      <c r="K21" s="92"/>
      <c r="L21" s="92"/>
      <c r="M21" s="91"/>
      <c r="N21" s="78" t="s">
        <v>24</v>
      </c>
      <c r="O21" s="79"/>
      <c r="P21" s="79"/>
      <c r="Q21" s="80"/>
    </row>
    <row r="22" spans="3:17">
      <c r="C22" s="89"/>
      <c r="D22" s="89"/>
      <c r="E22" s="89"/>
      <c r="F22" s="89"/>
      <c r="G22" s="89"/>
      <c r="H22" s="81" t="s">
        <v>23</v>
      </c>
      <c r="I22" s="82"/>
      <c r="J22" s="83" t="s">
        <v>20</v>
      </c>
      <c r="K22" s="84"/>
      <c r="L22" s="84"/>
      <c r="M22" s="85"/>
      <c r="N22" s="60" t="s">
        <v>25</v>
      </c>
      <c r="O22" s="61"/>
      <c r="P22" s="61"/>
      <c r="Q22" s="86"/>
    </row>
    <row r="23" spans="3:17" ht="15" customHeight="1">
      <c r="C23" s="7" t="s">
        <v>34</v>
      </c>
      <c r="D23" s="24">
        <v>3</v>
      </c>
      <c r="E23" s="24" t="s">
        <v>0</v>
      </c>
      <c r="F23" s="24">
        <v>3</v>
      </c>
      <c r="G23" s="25" t="s">
        <v>1</v>
      </c>
      <c r="H23" s="93">
        <v>20833</v>
      </c>
      <c r="I23" s="94"/>
      <c r="J23" s="19" t="s">
        <v>33</v>
      </c>
      <c r="K23" s="95" t="str">
        <f t="shared" ref="K23:K26" si="0">IF($J$19=0," ",$J$19)</f>
        <v xml:space="preserve"> </v>
      </c>
      <c r="L23" s="96"/>
      <c r="M23" s="13" t="s">
        <v>2</v>
      </c>
      <c r="N23" s="97" t="str">
        <f t="shared" ref="N23:N25" si="1">IF($J$19=0," ",ROUNDDOWN(H23*K23,2))</f>
        <v xml:space="preserve"> </v>
      </c>
      <c r="O23" s="98"/>
      <c r="P23" s="98"/>
      <c r="Q23" s="99"/>
    </row>
    <row r="24" spans="3:17" ht="15" customHeight="1">
      <c r="C24" s="8" t="s">
        <v>34</v>
      </c>
      <c r="D24" s="26">
        <v>3</v>
      </c>
      <c r="E24" s="26" t="s">
        <v>0</v>
      </c>
      <c r="F24" s="26">
        <v>4</v>
      </c>
      <c r="G24" s="27" t="s">
        <v>1</v>
      </c>
      <c r="H24" s="100">
        <v>20484</v>
      </c>
      <c r="I24" s="101"/>
      <c r="J24" s="20" t="s">
        <v>33</v>
      </c>
      <c r="K24" s="95" t="str">
        <f t="shared" si="0"/>
        <v xml:space="preserve"> </v>
      </c>
      <c r="L24" s="96"/>
      <c r="M24" s="14" t="s">
        <v>2</v>
      </c>
      <c r="N24" s="97" t="str">
        <f t="shared" si="1"/>
        <v xml:space="preserve"> </v>
      </c>
      <c r="O24" s="98"/>
      <c r="P24" s="98"/>
      <c r="Q24" s="99"/>
    </row>
    <row r="25" spans="3:17" ht="15" customHeight="1">
      <c r="C25" s="8" t="s">
        <v>34</v>
      </c>
      <c r="D25" s="26">
        <v>3</v>
      </c>
      <c r="E25" s="26" t="s">
        <v>0</v>
      </c>
      <c r="F25" s="26">
        <v>5</v>
      </c>
      <c r="G25" s="27" t="s">
        <v>1</v>
      </c>
      <c r="H25" s="100">
        <v>17672</v>
      </c>
      <c r="I25" s="101"/>
      <c r="J25" s="20" t="s">
        <v>33</v>
      </c>
      <c r="K25" s="95" t="str">
        <f t="shared" si="0"/>
        <v xml:space="preserve"> </v>
      </c>
      <c r="L25" s="96"/>
      <c r="M25" s="14" t="s">
        <v>2</v>
      </c>
      <c r="N25" s="97" t="str">
        <f t="shared" si="1"/>
        <v xml:space="preserve"> </v>
      </c>
      <c r="O25" s="98"/>
      <c r="P25" s="98"/>
      <c r="Q25" s="99"/>
    </row>
    <row r="26" spans="3:17" ht="15" customHeight="1">
      <c r="C26" s="8" t="s">
        <v>34</v>
      </c>
      <c r="D26" s="26">
        <v>3</v>
      </c>
      <c r="E26" s="26" t="s">
        <v>0</v>
      </c>
      <c r="F26" s="26">
        <v>6</v>
      </c>
      <c r="G26" s="27" t="s">
        <v>1</v>
      </c>
      <c r="H26" s="100">
        <v>19027</v>
      </c>
      <c r="I26" s="101"/>
      <c r="J26" s="20" t="s">
        <v>33</v>
      </c>
      <c r="K26" s="95" t="str">
        <f t="shared" si="0"/>
        <v xml:space="preserve"> </v>
      </c>
      <c r="L26" s="96"/>
      <c r="M26" s="14" t="s">
        <v>2</v>
      </c>
      <c r="N26" s="97" t="str">
        <f t="shared" ref="N26:N28" si="2">IF($H$19=0," ",ROUNDDOWN(H26*K26,2))</f>
        <v xml:space="preserve"> </v>
      </c>
      <c r="O26" s="98"/>
      <c r="P26" s="98"/>
      <c r="Q26" s="99"/>
    </row>
    <row r="27" spans="3:17" ht="15" customHeight="1">
      <c r="C27" s="8" t="s">
        <v>34</v>
      </c>
      <c r="D27" s="26">
        <v>3</v>
      </c>
      <c r="E27" s="26" t="s">
        <v>0</v>
      </c>
      <c r="F27" s="26">
        <v>7</v>
      </c>
      <c r="G27" s="27" t="s">
        <v>1</v>
      </c>
      <c r="H27" s="100">
        <v>43120</v>
      </c>
      <c r="I27" s="101"/>
      <c r="J27" s="20" t="s">
        <v>33</v>
      </c>
      <c r="K27" s="95" t="str">
        <f t="shared" ref="K27:K29" si="3">IF($H$19=0," ",$H$19)</f>
        <v xml:space="preserve"> </v>
      </c>
      <c r="L27" s="96"/>
      <c r="M27" s="14" t="s">
        <v>2</v>
      </c>
      <c r="N27" s="97" t="str">
        <f t="shared" si="2"/>
        <v xml:space="preserve"> </v>
      </c>
      <c r="O27" s="98"/>
      <c r="P27" s="98"/>
      <c r="Q27" s="99"/>
    </row>
    <row r="28" spans="3:17" ht="15" customHeight="1">
      <c r="C28" s="8" t="s">
        <v>34</v>
      </c>
      <c r="D28" s="26">
        <v>3</v>
      </c>
      <c r="E28" s="26" t="s">
        <v>0</v>
      </c>
      <c r="F28" s="26">
        <v>8</v>
      </c>
      <c r="G28" s="27" t="s">
        <v>1</v>
      </c>
      <c r="H28" s="100">
        <v>45179</v>
      </c>
      <c r="I28" s="101"/>
      <c r="J28" s="20" t="s">
        <v>33</v>
      </c>
      <c r="K28" s="95" t="str">
        <f t="shared" si="3"/>
        <v xml:space="preserve"> </v>
      </c>
      <c r="L28" s="96"/>
      <c r="M28" s="14" t="s">
        <v>2</v>
      </c>
      <c r="N28" s="97" t="str">
        <f t="shared" si="2"/>
        <v xml:space="preserve"> </v>
      </c>
      <c r="O28" s="98"/>
      <c r="P28" s="98"/>
      <c r="Q28" s="99"/>
    </row>
    <row r="29" spans="3:17" ht="15" customHeight="1">
      <c r="C29" s="8" t="s">
        <v>34</v>
      </c>
      <c r="D29" s="26">
        <v>3</v>
      </c>
      <c r="E29" s="26" t="s">
        <v>0</v>
      </c>
      <c r="F29" s="26">
        <v>9</v>
      </c>
      <c r="G29" s="27" t="s">
        <v>1</v>
      </c>
      <c r="H29" s="100">
        <v>59978</v>
      </c>
      <c r="I29" s="101"/>
      <c r="J29" s="20" t="s">
        <v>33</v>
      </c>
      <c r="K29" s="95" t="str">
        <f t="shared" si="3"/>
        <v xml:space="preserve"> </v>
      </c>
      <c r="L29" s="96"/>
      <c r="M29" s="14" t="s">
        <v>2</v>
      </c>
      <c r="N29" s="97" t="str">
        <f t="shared" ref="N29:N34" si="4">IF($J$19=0," ",ROUNDDOWN(H29*K29,2))</f>
        <v xml:space="preserve"> </v>
      </c>
      <c r="O29" s="98"/>
      <c r="P29" s="98"/>
      <c r="Q29" s="99"/>
    </row>
    <row r="30" spans="3:17" ht="15" customHeight="1">
      <c r="C30" s="8" t="s">
        <v>34</v>
      </c>
      <c r="D30" s="26">
        <v>3</v>
      </c>
      <c r="E30" s="26" t="s">
        <v>0</v>
      </c>
      <c r="F30" s="26">
        <v>10</v>
      </c>
      <c r="G30" s="27" t="s">
        <v>1</v>
      </c>
      <c r="H30" s="100">
        <v>37763</v>
      </c>
      <c r="I30" s="101"/>
      <c r="J30" s="20" t="s">
        <v>33</v>
      </c>
      <c r="K30" s="95" t="str">
        <f t="shared" ref="K30:K34" si="5">IF($J$19=0," ",$J$19)</f>
        <v xml:space="preserve"> </v>
      </c>
      <c r="L30" s="96"/>
      <c r="M30" s="14" t="s">
        <v>2</v>
      </c>
      <c r="N30" s="97" t="str">
        <f t="shared" si="4"/>
        <v xml:space="preserve"> </v>
      </c>
      <c r="O30" s="98"/>
      <c r="P30" s="98"/>
      <c r="Q30" s="99"/>
    </row>
    <row r="31" spans="3:17" ht="15" customHeight="1">
      <c r="C31" s="8" t="s">
        <v>34</v>
      </c>
      <c r="D31" s="26">
        <v>3</v>
      </c>
      <c r="E31" s="26" t="s">
        <v>0</v>
      </c>
      <c r="F31" s="26">
        <v>11</v>
      </c>
      <c r="G31" s="27" t="s">
        <v>1</v>
      </c>
      <c r="H31" s="100">
        <v>21420</v>
      </c>
      <c r="I31" s="101"/>
      <c r="J31" s="20" t="s">
        <v>33</v>
      </c>
      <c r="K31" s="95" t="str">
        <f t="shared" si="5"/>
        <v xml:space="preserve"> </v>
      </c>
      <c r="L31" s="96"/>
      <c r="M31" s="14" t="s">
        <v>2</v>
      </c>
      <c r="N31" s="97" t="str">
        <f t="shared" si="4"/>
        <v xml:space="preserve"> </v>
      </c>
      <c r="O31" s="98"/>
      <c r="P31" s="98"/>
      <c r="Q31" s="99"/>
    </row>
    <row r="32" spans="3:17" ht="15" customHeight="1">
      <c r="C32" s="8" t="s">
        <v>34</v>
      </c>
      <c r="D32" s="26">
        <v>3</v>
      </c>
      <c r="E32" s="26" t="s">
        <v>0</v>
      </c>
      <c r="F32" s="26">
        <v>12</v>
      </c>
      <c r="G32" s="27" t="s">
        <v>1</v>
      </c>
      <c r="H32" s="100">
        <v>17537</v>
      </c>
      <c r="I32" s="101"/>
      <c r="J32" s="20" t="s">
        <v>33</v>
      </c>
      <c r="K32" s="95" t="str">
        <f t="shared" si="5"/>
        <v xml:space="preserve"> </v>
      </c>
      <c r="L32" s="96"/>
      <c r="M32" s="14" t="s">
        <v>2</v>
      </c>
      <c r="N32" s="97" t="str">
        <f t="shared" si="4"/>
        <v xml:space="preserve"> </v>
      </c>
      <c r="O32" s="98"/>
      <c r="P32" s="98"/>
      <c r="Q32" s="99"/>
    </row>
    <row r="33" spans="3:23" ht="15" customHeight="1">
      <c r="C33" s="8" t="s">
        <v>34</v>
      </c>
      <c r="D33" s="26">
        <v>4</v>
      </c>
      <c r="E33" s="26" t="s">
        <v>0</v>
      </c>
      <c r="F33" s="26">
        <v>1</v>
      </c>
      <c r="G33" s="27" t="s">
        <v>1</v>
      </c>
      <c r="H33" s="100">
        <v>20544</v>
      </c>
      <c r="I33" s="101"/>
      <c r="J33" s="20" t="s">
        <v>33</v>
      </c>
      <c r="K33" s="95" t="str">
        <f t="shared" si="5"/>
        <v xml:space="preserve"> </v>
      </c>
      <c r="L33" s="96"/>
      <c r="M33" s="14" t="s">
        <v>2</v>
      </c>
      <c r="N33" s="97" t="str">
        <f t="shared" si="4"/>
        <v xml:space="preserve"> </v>
      </c>
      <c r="O33" s="98"/>
      <c r="P33" s="98"/>
      <c r="Q33" s="99"/>
    </row>
    <row r="34" spans="3:23" ht="15" customHeight="1">
      <c r="C34" s="9" t="s">
        <v>34</v>
      </c>
      <c r="D34" s="28">
        <v>4</v>
      </c>
      <c r="E34" s="28" t="s">
        <v>0</v>
      </c>
      <c r="F34" s="28">
        <v>2</v>
      </c>
      <c r="G34" s="29" t="s">
        <v>1</v>
      </c>
      <c r="H34" s="137">
        <v>21682</v>
      </c>
      <c r="I34" s="138"/>
      <c r="J34" s="21" t="s">
        <v>33</v>
      </c>
      <c r="K34" s="139" t="str">
        <f t="shared" si="5"/>
        <v xml:space="preserve"> </v>
      </c>
      <c r="L34" s="140"/>
      <c r="M34" s="15" t="s">
        <v>2</v>
      </c>
      <c r="N34" s="102" t="str">
        <f t="shared" si="4"/>
        <v xml:space="preserve"> </v>
      </c>
      <c r="O34" s="103"/>
      <c r="P34" s="103"/>
      <c r="Q34" s="104"/>
    </row>
    <row r="35" spans="3:23">
      <c r="C35" s="47" t="s">
        <v>18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141">
        <f>SUM(N23:N34)</f>
        <v>0</v>
      </c>
      <c r="O35" s="142"/>
      <c r="P35" s="142"/>
      <c r="Q35" s="143"/>
    </row>
    <row r="36" spans="3:23" ht="8.25" customHeight="1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3:23" ht="8.25" customHeight="1" thickBot="1"/>
    <row r="38" spans="3:23" ht="25.5" customHeight="1" thickTop="1" thickBot="1">
      <c r="C38" s="114" t="s">
        <v>6</v>
      </c>
      <c r="D38" s="114"/>
      <c r="E38" s="114"/>
      <c r="F38" s="114"/>
      <c r="G38" s="114"/>
      <c r="H38" s="125"/>
      <c r="I38" s="126" t="str">
        <f>IF(H9=0," ",INT(+Q13+N35))</f>
        <v xml:space="preserve"> </v>
      </c>
      <c r="J38" s="127"/>
      <c r="K38" s="127"/>
      <c r="L38" s="128"/>
      <c r="M38" s="129" t="s">
        <v>32</v>
      </c>
      <c r="N38" s="130"/>
      <c r="O38" s="130"/>
    </row>
    <row r="39" spans="3:23" ht="25.5" customHeight="1" thickTop="1" thickBot="1">
      <c r="C39" s="114" t="s">
        <v>30</v>
      </c>
      <c r="D39" s="131"/>
      <c r="E39" s="131"/>
      <c r="F39" s="131"/>
      <c r="G39" s="131"/>
      <c r="H39" s="132"/>
      <c r="I39" s="126" t="e">
        <f>I38-I49</f>
        <v>#VALUE!</v>
      </c>
      <c r="J39" s="133"/>
      <c r="K39" s="133"/>
      <c r="L39" s="134"/>
      <c r="M39" s="135" t="s">
        <v>29</v>
      </c>
      <c r="N39" s="136"/>
      <c r="O39" s="16"/>
    </row>
    <row r="40" spans="3:23" ht="25.5" customHeight="1" thickTop="1" thickBot="1">
      <c r="C40" s="114" t="s">
        <v>31</v>
      </c>
      <c r="D40" s="115"/>
      <c r="E40" s="115"/>
      <c r="F40" s="115"/>
      <c r="G40" s="115"/>
      <c r="H40" s="116"/>
      <c r="I40" s="117" t="e">
        <f>I38-I39</f>
        <v>#VALUE!</v>
      </c>
      <c r="J40" s="118"/>
      <c r="K40" s="118"/>
      <c r="L40" s="119"/>
      <c r="M40" s="120" t="s">
        <v>27</v>
      </c>
      <c r="N40" s="121"/>
      <c r="O40" s="121"/>
      <c r="R40" s="122" t="s">
        <v>28</v>
      </c>
      <c r="S40" s="123"/>
      <c r="T40" s="123"/>
      <c r="U40" s="123"/>
      <c r="V40" s="123"/>
      <c r="W40" s="124"/>
    </row>
    <row r="41" spans="3:23" ht="21" customHeight="1" thickTop="1"/>
    <row r="42" spans="3:23" ht="28.5" customHeight="1">
      <c r="O42" s="31" t="s">
        <v>38</v>
      </c>
      <c r="P42" s="31"/>
      <c r="Q42" s="31"/>
      <c r="R42" s="122" t="s">
        <v>36</v>
      </c>
      <c r="S42" s="123"/>
      <c r="T42" s="123"/>
      <c r="U42" s="123"/>
      <c r="V42" s="123"/>
      <c r="W42" s="124"/>
    </row>
    <row r="44" spans="3:23" ht="14.25" thickBot="1"/>
    <row r="45" spans="3:23" ht="15" thickTop="1" thickBot="1">
      <c r="I45" s="32"/>
      <c r="J45" s="33"/>
      <c r="N45" t="s">
        <v>39</v>
      </c>
    </row>
    <row r="46" spans="3:23" ht="14.25" thickTop="1"/>
    <row r="49" spans="8:23" ht="26.25" customHeight="1">
      <c r="H49" s="30" t="s">
        <v>40</v>
      </c>
      <c r="I49" s="144" t="e">
        <f>I38/1.1</f>
        <v>#VALUE!</v>
      </c>
      <c r="J49" s="144"/>
      <c r="K49" s="144"/>
      <c r="L49" s="144"/>
      <c r="O49" s="31" t="s">
        <v>37</v>
      </c>
      <c r="P49" s="31"/>
      <c r="Q49" s="31"/>
      <c r="R49" s="122" t="s">
        <v>36</v>
      </c>
      <c r="S49" s="123"/>
      <c r="T49" s="123"/>
      <c r="U49" s="123"/>
      <c r="V49" s="123"/>
      <c r="W49" s="124"/>
    </row>
  </sheetData>
  <mergeCells count="80">
    <mergeCell ref="C35:M35"/>
    <mergeCell ref="N35:Q35"/>
    <mergeCell ref="I49:L49"/>
    <mergeCell ref="R42:W42"/>
    <mergeCell ref="R49:W49"/>
    <mergeCell ref="U3:W5"/>
    <mergeCell ref="C40:H40"/>
    <mergeCell ref="I40:L40"/>
    <mergeCell ref="M40:O40"/>
    <mergeCell ref="R40:W40"/>
    <mergeCell ref="C38:H38"/>
    <mergeCell ref="I38:L38"/>
    <mergeCell ref="M38:O38"/>
    <mergeCell ref="C39:H39"/>
    <mergeCell ref="I39:L39"/>
    <mergeCell ref="M39:N39"/>
    <mergeCell ref="H33:I33"/>
    <mergeCell ref="K33:L33"/>
    <mergeCell ref="N33:Q33"/>
    <mergeCell ref="H34:I34"/>
    <mergeCell ref="K34:L34"/>
    <mergeCell ref="N34:Q34"/>
    <mergeCell ref="H31:I31"/>
    <mergeCell ref="K31:L31"/>
    <mergeCell ref="N31:Q31"/>
    <mergeCell ref="H32:I32"/>
    <mergeCell ref="K32:L32"/>
    <mergeCell ref="N32:Q32"/>
    <mergeCell ref="H29:I29"/>
    <mergeCell ref="K29:L29"/>
    <mergeCell ref="N29:Q29"/>
    <mergeCell ref="H30:I30"/>
    <mergeCell ref="K30:L30"/>
    <mergeCell ref="N30:Q30"/>
    <mergeCell ref="H27:I27"/>
    <mergeCell ref="K27:L27"/>
    <mergeCell ref="N27:Q27"/>
    <mergeCell ref="H28:I28"/>
    <mergeCell ref="K28:L28"/>
    <mergeCell ref="N28:Q28"/>
    <mergeCell ref="H25:I25"/>
    <mergeCell ref="K25:L25"/>
    <mergeCell ref="N25:Q25"/>
    <mergeCell ref="H26:I26"/>
    <mergeCell ref="K26:L26"/>
    <mergeCell ref="N26:Q26"/>
    <mergeCell ref="H23:I23"/>
    <mergeCell ref="K23:L23"/>
    <mergeCell ref="N23:Q23"/>
    <mergeCell ref="H24:I24"/>
    <mergeCell ref="K24:L24"/>
    <mergeCell ref="N24:Q24"/>
    <mergeCell ref="N21:Q21"/>
    <mergeCell ref="H22:I22"/>
    <mergeCell ref="J22:M22"/>
    <mergeCell ref="N22:Q22"/>
    <mergeCell ref="C21:G22"/>
    <mergeCell ref="H21:I21"/>
    <mergeCell ref="J21:M21"/>
    <mergeCell ref="C19:G19"/>
    <mergeCell ref="H19:I19"/>
    <mergeCell ref="J19:L19"/>
    <mergeCell ref="M13:P14"/>
    <mergeCell ref="Q13:T14"/>
    <mergeCell ref="H16:J16"/>
    <mergeCell ref="C18:G18"/>
    <mergeCell ref="H18:I18"/>
    <mergeCell ref="J18:L18"/>
    <mergeCell ref="C12:G12"/>
    <mergeCell ref="K12:L12"/>
    <mergeCell ref="Q12:T12"/>
    <mergeCell ref="C13:G14"/>
    <mergeCell ref="H13:H14"/>
    <mergeCell ref="I13:J14"/>
    <mergeCell ref="K13:L14"/>
    <mergeCell ref="C7:G7"/>
    <mergeCell ref="H7:J7"/>
    <mergeCell ref="C9:G9"/>
    <mergeCell ref="H9:J10"/>
    <mergeCell ref="C10:G10"/>
  </mergeCells>
  <phoneticPr fontId="2"/>
  <printOptions horizontalCentered="1" verticalCentered="1"/>
  <pageMargins left="0" right="0" top="0.35433070866141736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内訳書（計算書）</vt:lpstr>
      <vt:lpstr>'内訳書（計算書）'!Print_Area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052230</dc:creator>
  <cp:lastModifiedBy>067296</cp:lastModifiedBy>
  <cp:lastPrinted>2020-10-15T08:21:13Z</cp:lastPrinted>
  <dcterms:created xsi:type="dcterms:W3CDTF">2015-03-05T09:07:40Z</dcterms:created>
  <dcterms:modified xsi:type="dcterms:W3CDTF">2020-10-26T03:35:43Z</dcterms:modified>
</cp:coreProperties>
</file>