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4-FILE02D\user2$\120898\デスクトップ\"/>
    </mc:Choice>
  </mc:AlternateContent>
  <bookViews>
    <workbookView xWindow="-15" yWindow="-15" windowWidth="20520" windowHeight="3615" activeTab="1"/>
  </bookViews>
  <sheets>
    <sheet name="（始めにお読みください）作成方法" sheetId="26" r:id="rId1"/>
    <sheet name="交付申請書" sheetId="29" r:id="rId2"/>
    <sheet name="申請(実績)額一覧" sheetId="24" r:id="rId3"/>
    <sheet name="個票1" sheetId="19" r:id="rId4"/>
    <sheet name="役員名簿" sheetId="30" r:id="rId5"/>
    <sheet name="計算用" sheetId="21" state="hidden" r:id="rId6"/>
  </sheets>
  <definedNames>
    <definedName name="_xlnm.Print_Area" localSheetId="3">個票1!$A$1:$AM$97</definedName>
    <definedName name="_xlnm.Print_Area" localSheetId="1">交付申請書!$A$1:$AL$39</definedName>
    <definedName name="_xlnm.Print_Area" localSheetId="2">'申請(実績)額一覧'!$B$1:$J$21</definedName>
    <definedName name="_xlnm.Print_Titles" localSheetId="2">'申請(実績)額一覧'!$4:$5</definedName>
    <definedName name="サービス種別">'申請(実績)額一覧'!$E$6:$E$20</definedName>
    <definedName name="単価表">計算用!$A$2:$E$36</definedName>
  </definedNames>
  <calcPr calcId="162913"/>
</workbook>
</file>

<file path=xl/calcChain.xml><?xml version="1.0" encoding="utf-8"?>
<calcChain xmlns="http://schemas.openxmlformats.org/spreadsheetml/2006/main">
  <c r="AI38" i="19" l="1"/>
  <c r="F8" i="24"/>
  <c r="F11" i="24"/>
  <c r="H13" i="24"/>
  <c r="F10" i="24"/>
  <c r="H8" i="24"/>
  <c r="H10" i="24"/>
  <c r="F20" i="24"/>
  <c r="H7" i="24"/>
  <c r="F16" i="24"/>
  <c r="H15" i="24"/>
  <c r="H16" i="24"/>
  <c r="H19" i="24"/>
  <c r="F14" i="24"/>
  <c r="H9" i="24"/>
  <c r="F13" i="24"/>
  <c r="H14" i="24"/>
  <c r="H20" i="24"/>
  <c r="F12" i="24"/>
  <c r="F18" i="24"/>
  <c r="H11" i="24"/>
  <c r="F9" i="24"/>
  <c r="F15" i="24"/>
  <c r="H17" i="24"/>
  <c r="H18" i="24"/>
  <c r="F7" i="24"/>
  <c r="H12" i="24"/>
  <c r="F17" i="24"/>
  <c r="F19" i="24"/>
  <c r="S85" i="19" l="1"/>
  <c r="Y85" i="19"/>
  <c r="AE85" i="19" l="1"/>
  <c r="A1" i="19" l="1"/>
  <c r="B1" i="24"/>
  <c r="G16" i="24"/>
  <c r="G17" i="24"/>
  <c r="G10" i="24"/>
  <c r="G9" i="24"/>
  <c r="G18" i="24"/>
  <c r="G19" i="24"/>
  <c r="G7" i="24"/>
  <c r="G15" i="24"/>
  <c r="G11" i="24"/>
  <c r="G13" i="24"/>
  <c r="G12" i="24"/>
  <c r="G14" i="24"/>
  <c r="G20" i="24"/>
  <c r="G8" i="24"/>
  <c r="AB79" i="19" l="1"/>
  <c r="AB78" i="19"/>
  <c r="A76" i="19"/>
  <c r="B3" i="24"/>
  <c r="B2" i="24"/>
  <c r="F4" i="24"/>
  <c r="AA65" i="19" l="1"/>
  <c r="Y87" i="19" s="1"/>
  <c r="AA49" i="19"/>
  <c r="Y86" i="19" s="1"/>
  <c r="AA19" i="19"/>
  <c r="Y84" i="19" s="1"/>
  <c r="H44" i="19"/>
  <c r="B20" i="24"/>
  <c r="B19" i="24"/>
  <c r="B18" i="24"/>
  <c r="B17" i="24"/>
  <c r="B16" i="24"/>
  <c r="B15" i="24"/>
  <c r="B14" i="24"/>
  <c r="B13" i="24"/>
  <c r="B12" i="24"/>
  <c r="B11" i="24"/>
  <c r="B10" i="24"/>
  <c r="B9" i="24"/>
  <c r="B8" i="24"/>
  <c r="B7" i="24"/>
  <c r="B6" i="24"/>
  <c r="H45" i="19"/>
  <c r="H46" i="19" s="1"/>
  <c r="H73" i="19"/>
  <c r="AI65" i="19" s="1"/>
  <c r="S87" i="19" s="1"/>
  <c r="H61" i="19"/>
  <c r="AI49" i="19" s="1"/>
  <c r="S86" i="19" s="1"/>
  <c r="H36" i="19"/>
  <c r="C20" i="24"/>
  <c r="D13" i="24"/>
  <c r="D7" i="24"/>
  <c r="C15" i="24"/>
  <c r="D17" i="24"/>
  <c r="E19" i="24"/>
  <c r="C6" i="24"/>
  <c r="C18" i="24"/>
  <c r="C14" i="24"/>
  <c r="E10" i="24"/>
  <c r="E13" i="24"/>
  <c r="E7" i="24"/>
  <c r="D9" i="24"/>
  <c r="C17" i="24"/>
  <c r="E6" i="24"/>
  <c r="D11" i="24"/>
  <c r="E18" i="24"/>
  <c r="D19" i="24"/>
  <c r="C11" i="24"/>
  <c r="D16" i="24"/>
  <c r="C19" i="24"/>
  <c r="D10" i="24"/>
  <c r="E12" i="24"/>
  <c r="E8" i="24"/>
  <c r="D20" i="24"/>
  <c r="D6" i="24"/>
  <c r="C8" i="24"/>
  <c r="E17" i="24"/>
  <c r="E16" i="24"/>
  <c r="D14" i="24"/>
  <c r="C16" i="24"/>
  <c r="E9" i="24"/>
  <c r="E11" i="24"/>
  <c r="D18" i="24"/>
  <c r="E15" i="24"/>
  <c r="D12" i="24"/>
  <c r="C10" i="24"/>
  <c r="C13" i="24"/>
  <c r="E14" i="24"/>
  <c r="D15" i="24"/>
  <c r="C9" i="24"/>
  <c r="D8" i="24"/>
  <c r="C12" i="24"/>
  <c r="E20" i="24"/>
  <c r="C7" i="24"/>
  <c r="AI19" i="19" l="1"/>
  <c r="S84" i="19" s="1"/>
  <c r="AE86" i="19"/>
  <c r="AE84" i="19"/>
  <c r="AE87" i="19"/>
  <c r="S88" i="19"/>
  <c r="AO49" i="19"/>
  <c r="AO65" i="19"/>
  <c r="AO19" i="19"/>
  <c r="I14" i="24"/>
  <c r="I9" i="24"/>
  <c r="I7" i="24"/>
  <c r="I12" i="24"/>
  <c r="I18" i="24"/>
  <c r="I16" i="24"/>
  <c r="I11" i="24"/>
  <c r="I10" i="24"/>
  <c r="I20" i="24"/>
  <c r="I8" i="24"/>
  <c r="I17" i="24"/>
  <c r="I15" i="24"/>
  <c r="I13" i="24"/>
  <c r="I19" i="24"/>
  <c r="G6" i="24"/>
  <c r="H6" i="24"/>
  <c r="F6" i="24"/>
  <c r="AE88" i="19" l="1"/>
  <c r="S94" i="19" s="1"/>
  <c r="F21" i="24"/>
  <c r="I6" i="24"/>
  <c r="I21" i="24" s="1"/>
  <c r="H21" i="24"/>
  <c r="G21" i="24"/>
  <c r="S92" i="19" l="1"/>
  <c r="AC12" i="29"/>
  <c r="S97" i="19" l="1"/>
</calcChain>
</file>

<file path=xl/comments1.xml><?xml version="1.0" encoding="utf-8"?>
<comments xmlns="http://schemas.openxmlformats.org/spreadsheetml/2006/main">
  <authors>
    <author>mieken</author>
  </authors>
  <commentList>
    <comment ref="AI4" authorId="0" shapeId="0">
      <text>
        <r>
          <rPr>
            <b/>
            <sz val="9"/>
            <color indexed="81"/>
            <rFont val="MS P ゴシック"/>
            <family val="3"/>
            <charset val="128"/>
          </rPr>
          <t>交付申請書を提出した日付</t>
        </r>
      </text>
    </comment>
  </commentList>
</comments>
</file>

<file path=xl/sharedStrings.xml><?xml version="1.0" encoding="utf-8"?>
<sst xmlns="http://schemas.openxmlformats.org/spreadsheetml/2006/main" count="284" uniqueCount="203">
  <si>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</si>
  <si>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</si>
  <si>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</si>
  <si>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</si>
  <si>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</si>
  <si>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</si>
  <si>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</si>
  <si>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</si>
  <si>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</si>
  <si>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</si>
  <si>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</si>
  <si>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</si>
  <si>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</si>
  <si>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</si>
  <si>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</si>
  <si>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</si>
  <si>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</si>
  <si>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</si>
  <si>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</si>
  <si>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</si>
  <si>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</si>
  <si>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</si>
  <si>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</si>
  <si>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</si>
  <si>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</si>
  <si>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</si>
  <si>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</si>
  <si>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</si>
  <si>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</si>
  <si>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</si>
  <si>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所要額</t>
    <rPh sb="0" eb="3">
      <t>ショヨウガク</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</si>
  <si>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</si>
  <si>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</si>
  <si>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</si>
  <si>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</si>
  <si>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</si>
  <si>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</si>
  <si>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</si>
  <si>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</si>
  <si>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</si>
  <si>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</si>
  <si>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</si>
  <si>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</si>
  <si>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</si>
  <si>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</si>
  <si>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</si>
  <si>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</si>
  <si>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</si>
  <si>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</si>
  <si>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</si>
  <si>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</si>
  <si>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</si>
  <si>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千円</t>
    <rPh sb="0" eb="2">
      <t>センエン</t>
    </rPh>
    <phoneticPr fontId="2"/>
  </si>
  <si>
    <t>E-mail</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</si>
  <si>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</si>
  <si>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</si>
  <si>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</si>
  <si>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</si>
  <si>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</si>
  <si>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</si>
  <si>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</si>
  <si>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</si>
  <si>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</si>
  <si>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</si>
  <si>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</si>
  <si>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</si>
  <si>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</si>
  <si>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</si>
  <si>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</si>
  <si>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</si>
  <si>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</si>
  <si>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</si>
  <si>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事業所・施設別個表</t>
    <rPh sb="0" eb="3">
      <t>ジギョウショ</t>
    </rPh>
    <rPh sb="4" eb="6">
      <t>シセツ</t>
    </rPh>
    <rPh sb="6" eb="7">
      <t>ベツ</t>
    </rPh>
    <rPh sb="7" eb="9">
      <t>コヒョウ</t>
    </rPh>
    <phoneticPr fontId="2"/>
  </si>
  <si>
    <t>本シートの作成方法</t>
    <rPh sb="0" eb="1">
      <t>ホン</t>
    </rPh>
    <rPh sb="5" eb="7">
      <t>サクセイ</t>
    </rPh>
    <rPh sb="7" eb="9">
      <t>ホウホウ</t>
    </rPh>
    <phoneticPr fontId="2"/>
  </si>
  <si>
    <t>個票について</t>
    <rPh sb="0" eb="2">
      <t>コヒョウ</t>
    </rPh>
    <phoneticPr fontId="2"/>
  </si>
  <si>
    <t>1(ア)</t>
    <phoneticPr fontId="2"/>
  </si>
  <si>
    <t>1(イ)</t>
    <phoneticPr fontId="2"/>
  </si>
  <si>
    <t>1(ウ)</t>
    <phoneticPr fontId="2"/>
  </si>
  <si>
    <t>助成対象区分２</t>
    <rPh sb="0" eb="2">
      <t>ジョセイ</t>
    </rPh>
    <rPh sb="2" eb="4">
      <t>タイショウ</t>
    </rPh>
    <rPh sb="4" eb="6">
      <t>クブン</t>
    </rPh>
    <phoneticPr fontId="2"/>
  </si>
  <si>
    <t>当該事業所・施設等に応援職員の派遣を行う事業所・施設等　</t>
    <phoneticPr fontId="2"/>
  </si>
  <si>
    <t>・（ア）の①又は③に該当する介護サービス事業所・施設等</t>
    <rPh sb="6" eb="7">
      <t>マタ</t>
    </rPh>
    <rPh sb="10" eb="12">
      <t>ガイトウ</t>
    </rPh>
    <rPh sb="14" eb="16">
      <t>カイゴ</t>
    </rPh>
    <rPh sb="20" eb="23">
      <t>ジギョウショ</t>
    </rPh>
    <rPh sb="24" eb="26">
      <t>シセツ</t>
    </rPh>
    <rPh sb="26" eb="27">
      <t>トウ</t>
    </rPh>
    <phoneticPr fontId="2"/>
  </si>
  <si>
    <t>・感染症の拡大防止の観点から必要があり、自主的に休業した介護サービス事業所</t>
    <rPh sb="1" eb="4">
      <t>カンセンショウ</t>
    </rPh>
    <rPh sb="5" eb="7">
      <t>カクダイ</t>
    </rPh>
    <rPh sb="7" eb="9">
      <t>ボウシ</t>
    </rPh>
    <rPh sb="10" eb="12">
      <t>カンテン</t>
    </rPh>
    <rPh sb="14" eb="16">
      <t>ヒツヨウ</t>
    </rPh>
    <rPh sb="20" eb="23">
      <t>ジシュテキ</t>
    </rPh>
    <rPh sb="24" eb="26">
      <t>キュウギョウ</t>
    </rPh>
    <rPh sb="28" eb="30">
      <t>カイゴ</t>
    </rPh>
    <rPh sb="34" eb="37">
      <t>ジギョウショ</t>
    </rPh>
    <phoneticPr fontId="2"/>
  </si>
  <si>
    <r>
      <t xml:space="preserve">助成対象
区  分  １
</t>
    </r>
    <r>
      <rPr>
        <sz val="8"/>
        <rFont val="ＭＳ Ｐ明朝"/>
        <family val="1"/>
        <charset val="128"/>
      </rPr>
      <t>※該当する
項目をチェックすること</t>
    </r>
    <rPh sb="0" eb="2">
      <t>ジョセイ</t>
    </rPh>
    <rPh sb="2" eb="4">
      <t>タイショウ</t>
    </rPh>
    <rPh sb="5" eb="6">
      <t>ク</t>
    </rPh>
    <rPh sb="8" eb="9">
      <t>ブン</t>
    </rPh>
    <rPh sb="15" eb="17">
      <t>ガイトウ</t>
    </rPh>
    <rPh sb="20" eb="22">
      <t>コウモク</t>
    </rPh>
    <phoneticPr fontId="2"/>
  </si>
  <si>
    <t>令和</t>
    <rPh sb="0" eb="2">
      <t>レイワ</t>
    </rPh>
    <phoneticPr fontId="2"/>
  </si>
  <si>
    <t>様</t>
    <rPh sb="0" eb="1">
      <t>サマ</t>
    </rPh>
    <phoneticPr fontId="2"/>
  </si>
  <si>
    <t xml:space="preserve"> 部署名</t>
    <rPh sb="1" eb="4">
      <t>ブショメイ</t>
    </rPh>
    <phoneticPr fontId="2"/>
  </si>
  <si>
    <t xml:space="preserve"> 担当者氏名</t>
    <rPh sb="1" eb="4">
      <t>タントウシャ</t>
    </rPh>
    <rPh sb="4" eb="6">
      <t>シメイ</t>
    </rPh>
    <phoneticPr fontId="2"/>
  </si>
  <si>
    <t>和歌山県知事</t>
    <rPh sb="0" eb="3">
      <t>ワカヤマ</t>
    </rPh>
    <rPh sb="3" eb="6">
      <t>ケンチジ</t>
    </rPh>
    <phoneticPr fontId="2"/>
  </si>
  <si>
    <t>和歌山県介護サービス事業所等サービス提供体制確保事業補助金交付申請書</t>
    <rPh sb="0" eb="4">
      <t>ワカヤマケン</t>
    </rPh>
    <rPh sb="4" eb="6">
      <t>カイゴ</t>
    </rPh>
    <rPh sb="10" eb="13">
      <t>ジギョウショ</t>
    </rPh>
    <rPh sb="13" eb="14">
      <t>ナド</t>
    </rPh>
    <rPh sb="18" eb="26">
      <t>テイキョウタイセイカクホジギョウ</t>
    </rPh>
    <rPh sb="26" eb="29">
      <t>ホジョキン</t>
    </rPh>
    <rPh sb="29" eb="31">
      <t>コウフ</t>
    </rPh>
    <rPh sb="31" eb="34">
      <t>シンセイショ</t>
    </rPh>
    <phoneticPr fontId="2"/>
  </si>
  <si>
    <t>　令和３年度において、標記補助金の交付を受けたいので、補助金</t>
    <rPh sb="1" eb="3">
      <t>レイワ</t>
    </rPh>
    <rPh sb="4" eb="6">
      <t>ネンド</t>
    </rPh>
    <rPh sb="11" eb="16">
      <t>ヒョウキホジョキン</t>
    </rPh>
    <rPh sb="17" eb="19">
      <t>コウフ</t>
    </rPh>
    <rPh sb="20" eb="21">
      <t>ウ</t>
    </rPh>
    <rPh sb="27" eb="30">
      <t>ホジョキン</t>
    </rPh>
    <phoneticPr fontId="2"/>
  </si>
  <si>
    <t>円の</t>
    <rPh sb="0" eb="1">
      <t>エン</t>
    </rPh>
    <phoneticPr fontId="2"/>
  </si>
  <si>
    <t>交付について、和歌山県補助金等交付規則第4条の規定により、関係規定を添えて申請します。
　なお、この申請に当たり同規則第5条の2に規定する補助金の交付の除外要件に該当することが判明した場合又は同規則第10条第2項の規定に違反した場合には、同規則第17条の規定に基づき補助金の交付の決定の全部又は一部を取り消されても、何ら異議の申立てを行いません。</t>
    <rPh sb="0" eb="2">
      <t>コウフ</t>
    </rPh>
    <rPh sb="7" eb="11">
      <t>ワカヤマケン</t>
    </rPh>
    <rPh sb="11" eb="14">
      <t>ホジョキン</t>
    </rPh>
    <rPh sb="14" eb="15">
      <t>トウ</t>
    </rPh>
    <rPh sb="15" eb="17">
      <t>コウフ</t>
    </rPh>
    <rPh sb="17" eb="19">
      <t>キソク</t>
    </rPh>
    <rPh sb="19" eb="20">
      <t>ダイ</t>
    </rPh>
    <rPh sb="21" eb="22">
      <t>ジョウ</t>
    </rPh>
    <rPh sb="23" eb="25">
      <t>キテイ</t>
    </rPh>
    <rPh sb="29" eb="31">
      <t>カンケイ</t>
    </rPh>
    <rPh sb="31" eb="33">
      <t>キテイ</t>
    </rPh>
    <rPh sb="34" eb="35">
      <t>ソ</t>
    </rPh>
    <rPh sb="37" eb="39">
      <t>シンセイ</t>
    </rPh>
    <rPh sb="50" eb="52">
      <t>シンセイ</t>
    </rPh>
    <rPh sb="53" eb="54">
      <t>ア</t>
    </rPh>
    <rPh sb="56" eb="57">
      <t>ドウ</t>
    </rPh>
    <rPh sb="57" eb="59">
      <t>キソク</t>
    </rPh>
    <rPh sb="59" eb="60">
      <t>ダイ</t>
    </rPh>
    <rPh sb="61" eb="62">
      <t>ジョウ</t>
    </rPh>
    <rPh sb="65" eb="67">
      <t>キテイ</t>
    </rPh>
    <rPh sb="69" eb="72">
      <t>ホジョキン</t>
    </rPh>
    <rPh sb="73" eb="75">
      <t>コウフ</t>
    </rPh>
    <rPh sb="76" eb="78">
      <t>ジョガイ</t>
    </rPh>
    <rPh sb="78" eb="80">
      <t>ヨウケン</t>
    </rPh>
    <rPh sb="81" eb="83">
      <t>ガイトウ</t>
    </rPh>
    <rPh sb="88" eb="90">
      <t>ハンメイ</t>
    </rPh>
    <rPh sb="92" eb="94">
      <t>バアイ</t>
    </rPh>
    <rPh sb="94" eb="95">
      <t>マタ</t>
    </rPh>
    <rPh sb="96" eb="97">
      <t>ドウ</t>
    </rPh>
    <rPh sb="97" eb="99">
      <t>キソク</t>
    </rPh>
    <rPh sb="99" eb="100">
      <t>ダイ</t>
    </rPh>
    <rPh sb="102" eb="103">
      <t>ジョウ</t>
    </rPh>
    <rPh sb="103" eb="104">
      <t>ダイ</t>
    </rPh>
    <rPh sb="105" eb="106">
      <t>コウ</t>
    </rPh>
    <rPh sb="107" eb="109">
      <t>キテイ</t>
    </rPh>
    <rPh sb="110" eb="112">
      <t>イハン</t>
    </rPh>
    <rPh sb="114" eb="116">
      <t>バアイ</t>
    </rPh>
    <rPh sb="119" eb="120">
      <t>ドウ</t>
    </rPh>
    <rPh sb="120" eb="122">
      <t>キソク</t>
    </rPh>
    <rPh sb="122" eb="123">
      <t>ダイ</t>
    </rPh>
    <rPh sb="125" eb="126">
      <t>ジョウ</t>
    </rPh>
    <rPh sb="127" eb="129">
      <t>キテイ</t>
    </rPh>
    <rPh sb="130" eb="131">
      <t>モト</t>
    </rPh>
    <rPh sb="167" eb="168">
      <t>オコナ</t>
    </rPh>
    <phoneticPr fontId="2"/>
  </si>
  <si>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2"/>
  </si>
  <si>
    <t>銀行名・支店名</t>
    <rPh sb="0" eb="3">
      <t>ギンコウメイ</t>
    </rPh>
    <rPh sb="4" eb="7">
      <t>シテンメイ</t>
    </rPh>
    <phoneticPr fontId="2"/>
  </si>
  <si>
    <t>：</t>
    <phoneticPr fontId="2"/>
  </si>
  <si>
    <t>口座種別</t>
    <rPh sb="0" eb="2">
      <t>コウザ</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</si>
  <si>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</si>
  <si>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</si>
  <si>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</si>
  <si>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2"/>
  </si>
  <si>
    <t>（ア）感染者が発生した介護サービス事業所・施設等</t>
    <rPh sb="3" eb="6">
      <t>カンセンシャ</t>
    </rPh>
    <rPh sb="7" eb="9">
      <t>ハッセイ</t>
    </rPh>
    <rPh sb="11" eb="13">
      <t>カイゴ</t>
    </rPh>
    <rPh sb="17" eb="20">
      <t>ジギョウショ</t>
    </rPh>
    <rPh sb="21" eb="23">
      <t>シセツ</t>
    </rPh>
    <rPh sb="23" eb="24">
      <t>トウ</t>
    </rPh>
    <phoneticPr fontId="2"/>
  </si>
  <si>
    <t>（イ）居宅でサービスを提供する通所系サービス事業所</t>
    <rPh sb="3" eb="5">
      <t>キョタク</t>
    </rPh>
    <rPh sb="11" eb="13">
      <t>テイキョウ</t>
    </rPh>
    <rPh sb="15" eb="18">
      <t>ツウショケイ</t>
    </rPh>
    <rPh sb="22" eb="25">
      <t>ジギョウショ</t>
    </rPh>
    <phoneticPr fontId="2"/>
  </si>
  <si>
    <t>（ウ）利用者の受け入れや応援職員の派遣を行う事業所・施設等</t>
    <rPh sb="3" eb="6">
      <t>リヨウシャ</t>
    </rPh>
    <rPh sb="7" eb="8">
      <t>ウ</t>
    </rPh>
    <rPh sb="9" eb="10">
      <t>イ</t>
    </rPh>
    <rPh sb="12" eb="14">
      <t>オウエン</t>
    </rPh>
    <rPh sb="14" eb="16">
      <t>ショクイン</t>
    </rPh>
    <rPh sb="17" eb="19">
      <t>ハケン</t>
    </rPh>
    <rPh sb="20" eb="21">
      <t>オコナ</t>
    </rPh>
    <rPh sb="22" eb="25">
      <t>ジギョウショ</t>
    </rPh>
    <rPh sb="26" eb="28">
      <t>シセツ</t>
    </rPh>
    <rPh sb="28" eb="29">
      <t>トウ</t>
    </rPh>
    <phoneticPr fontId="2"/>
  </si>
  <si>
    <t>計</t>
    <rPh sb="0" eb="1">
      <t>ケイ</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</si>
  <si>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</si>
  <si>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</si>
  <si>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</si>
  <si>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</si>
  <si>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品目・数量等</t>
    <rPh sb="0" eb="2">
      <t>ヒンモク</t>
    </rPh>
    <rPh sb="3" eb="5">
      <t>スウリョウ</t>
    </rPh>
    <rPh sb="5" eb="6">
      <t>トウ</t>
    </rPh>
    <phoneticPr fontId="2"/>
  </si>
  <si>
    <t>用途</t>
    <rPh sb="0" eb="2">
      <t>ヨウト</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</si>
  <si>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</si>
  <si>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</si>
  <si>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</si>
  <si>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</si>
  <si>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</si>
  <si>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</si>
  <si>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</si>
  <si>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</si>
  <si>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</si>
  <si>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内訳</t>
    <rPh sb="0" eb="2">
      <t>ウチワケ</t>
    </rPh>
    <phoneticPr fontId="2"/>
  </si>
  <si>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</si>
  <si>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t>人数(名）</t>
    <rPh sb="0" eb="2">
      <t>ニンズウ</t>
    </rPh>
    <rPh sb="3" eb="4">
      <t>ナ</t>
    </rPh>
    <phoneticPr fontId="2"/>
  </si>
  <si>
    <t>ＰＣＲ検査費用</t>
    <rPh sb="3" eb="5">
      <t>ケンサ</t>
    </rPh>
    <rPh sb="5" eb="7">
      <t>ヒヨウ</t>
    </rPh>
    <phoneticPr fontId="2"/>
  </si>
  <si>
    <t>経費内訳</t>
    <rPh sb="0" eb="2">
      <t>ケイヒ</t>
    </rPh>
    <rPh sb="2" eb="4">
      <t>ウチワケ</t>
    </rPh>
    <phoneticPr fontId="2"/>
  </si>
  <si>
    <t>経費内訳【区分2④】</t>
    <rPh sb="0" eb="2">
      <t>ケイヒ</t>
    </rPh>
    <rPh sb="2" eb="4">
      <t>ウチワケ</t>
    </rPh>
    <rPh sb="5" eb="7">
      <t>クブン</t>
    </rPh>
    <phoneticPr fontId="2"/>
  </si>
  <si>
    <t>（ア）新型コロナウイルス感染者が発生又は濃厚接触者に対応した介護サービス事業所・施設等
     （休業要請を受けた事業所・施設等を含む）（福祉用具貸与事務所を除く）　→ アを記載</t>
    <phoneticPr fontId="2"/>
  </si>
  <si>
    <r>
      <t>（イ）新型コロナウイルス感染症の流行に伴い居宅サービスを提供する通所系サービス事業所
   　（（ア）①、③に該当しない場合）</t>
    </r>
    <r>
      <rPr>
        <sz val="8"/>
        <rFont val="ＭＳ Ｐ明朝"/>
        <family val="1"/>
        <charset val="128"/>
      </rPr>
      <t>→</t>
    </r>
    <r>
      <rPr>
        <sz val="10"/>
        <rFont val="ＭＳ Ｐ明朝"/>
        <family val="1"/>
        <charset val="128"/>
      </rPr>
      <t xml:space="preserve"> イを記載</t>
    </r>
    <rPh sb="3" eb="5">
      <t>シンガタ</t>
    </rPh>
    <rPh sb="12" eb="15">
      <t>カンセンショウ</t>
    </rPh>
    <rPh sb="16" eb="18">
      <t>リュウコウ</t>
    </rPh>
    <rPh sb="19" eb="20">
      <t>トモナ</t>
    </rPh>
    <rPh sb="21" eb="23">
      <t>キョタク</t>
    </rPh>
    <rPh sb="28" eb="30">
      <t>テイキョウ</t>
    </rPh>
    <rPh sb="32" eb="34">
      <t>ツウショ</t>
    </rPh>
    <rPh sb="34" eb="35">
      <t>ケイ</t>
    </rPh>
    <rPh sb="39" eb="42">
      <t>ジギョウショ</t>
    </rPh>
    <rPh sb="55" eb="57">
      <t>ガイトウ</t>
    </rPh>
    <rPh sb="60" eb="62">
      <t>バアイ</t>
    </rPh>
    <rPh sb="67" eb="69">
      <t>キサイ</t>
    </rPh>
    <phoneticPr fontId="2"/>
  </si>
  <si>
    <t>（ウ）感染者が発生した介護サービス事業所・施設等（以下のいずれかに該当）の利用者の
      受け入れや当該事業所・施設等に応援職員の派遣を行う事業所・施設等　→ ウを記載</t>
    <rPh sb="3" eb="6">
      <t>カンセンシャ</t>
    </rPh>
    <rPh sb="7" eb="9">
      <t>ハッセイ</t>
    </rPh>
    <rPh sb="11" eb="13">
      <t>カイゴ</t>
    </rPh>
    <rPh sb="17" eb="20">
      <t>ジギョウショ</t>
    </rPh>
    <rPh sb="21" eb="23">
      <t>シセツ</t>
    </rPh>
    <rPh sb="23" eb="24">
      <t>トウ</t>
    </rPh>
    <rPh sb="25" eb="27">
      <t>イカ</t>
    </rPh>
    <rPh sb="33" eb="35">
      <t>ガイトウ</t>
    </rPh>
    <rPh sb="37" eb="40">
      <t>リヨウシャ</t>
    </rPh>
    <rPh sb="48" eb="49">
      <t>ウ</t>
    </rPh>
    <rPh sb="50" eb="51">
      <t>イ</t>
    </rPh>
    <rPh sb="53" eb="55">
      <t>トウガイ</t>
    </rPh>
    <rPh sb="55" eb="58">
      <t>ジギョウショ</t>
    </rPh>
    <rPh sb="59" eb="61">
      <t>シセツ</t>
    </rPh>
    <rPh sb="61" eb="62">
      <t>トウ</t>
    </rPh>
    <rPh sb="63" eb="65">
      <t>オウエン</t>
    </rPh>
    <rPh sb="65" eb="67">
      <t>ショクイン</t>
    </rPh>
    <rPh sb="68" eb="70">
      <t>ハケン</t>
    </rPh>
    <rPh sb="71" eb="72">
      <t>オコナ</t>
    </rPh>
    <rPh sb="73" eb="76">
      <t>ジギョウショ</t>
    </rPh>
    <rPh sb="77" eb="79">
      <t>シセツ</t>
    </rPh>
    <rPh sb="79" eb="80">
      <t>トウ</t>
    </rPh>
    <rPh sb="85" eb="87">
      <t>キサイ</t>
    </rPh>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</si>
  <si>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</si>
  <si>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　</t>
    <phoneticPr fontId="2"/>
  </si>
  <si>
    <t>ウ．感染者が発生した介護サービス事業所・施設等の利用者の受け入れや</t>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</si>
  <si>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</si>
  <si>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※下表から該当する番号を１つ選択して記入（複数該当する場合には一番小さい番号のものを記入）</t>
    <rPh sb="1" eb="3">
      <t>カヒョウ</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2"/>
  </si>
  <si>
    <t>役職名</t>
    <rPh sb="0" eb="3">
      <t>ヤクショクメイ</t>
    </rPh>
    <phoneticPr fontId="2"/>
  </si>
  <si>
    <t>（ふりがな）</t>
    <phoneticPr fontId="2"/>
  </si>
  <si>
    <t>住　　　所</t>
    <rPh sb="0" eb="1">
      <t>ジュウ</t>
    </rPh>
    <rPh sb="4" eb="5">
      <t>ショ</t>
    </rPh>
    <phoneticPr fontId="2"/>
  </si>
  <si>
    <t>生年月日</t>
    <rPh sb="0" eb="2">
      <t>セイネン</t>
    </rPh>
    <rPh sb="2" eb="4">
      <t>ガッピ</t>
    </rPh>
    <phoneticPr fontId="2"/>
  </si>
  <si>
    <t>氏　　　名</t>
    <rPh sb="0" eb="1">
      <t>シ</t>
    </rPh>
    <rPh sb="4" eb="5">
      <t>ナ</t>
    </rPh>
    <phoneticPr fontId="2"/>
  </si>
  <si>
    <t>元号</t>
    <rPh sb="0" eb="2">
      <t>ゲンゴウ</t>
    </rPh>
    <phoneticPr fontId="2"/>
  </si>
  <si>
    <t>月</t>
    <rPh sb="0" eb="1">
      <t>ツキ</t>
    </rPh>
    <phoneticPr fontId="2"/>
  </si>
  <si>
    <t>日</t>
    <rPh sb="0" eb="1">
      <t>ヒ</t>
    </rPh>
    <phoneticPr fontId="2"/>
  </si>
  <si>
    <t>役員名簿</t>
    <rPh sb="0" eb="2">
      <t>ヤクイン</t>
    </rPh>
    <rPh sb="2" eb="4">
      <t>メイボ</t>
    </rPh>
    <phoneticPr fontId="2"/>
  </si>
  <si>
    <t>法人名称　：</t>
    <rPh sb="0" eb="2">
      <t>ホウジン</t>
    </rPh>
    <rPh sb="2" eb="4">
      <t>メイショウ</t>
    </rPh>
    <phoneticPr fontId="2"/>
  </si>
  <si>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2"/>
  </si>
  <si>
    <t>※ 収集した個人情報については、「介護サービス事業所等サービス提供体制確保事業補助金」に</t>
    <rPh sb="2" eb="4">
      <t>シュウシュウ</t>
    </rPh>
    <rPh sb="6" eb="8">
      <t>コジン</t>
    </rPh>
    <rPh sb="8" eb="10">
      <t>ジョウホウ</t>
    </rPh>
    <rPh sb="17" eb="19">
      <t>カイゴ</t>
    </rPh>
    <rPh sb="23" eb="26">
      <t>ジギョウショ</t>
    </rPh>
    <rPh sb="26" eb="27">
      <t>トウ</t>
    </rPh>
    <rPh sb="31" eb="39">
      <t>テイキョウタイセイカクホジギョウ</t>
    </rPh>
    <rPh sb="39" eb="42">
      <t>ホジョキン</t>
    </rPh>
    <phoneticPr fontId="2"/>
  </si>
  <si>
    <t>　ついてのみ使用し、その他の目的のためには使用しません。</t>
    <phoneticPr fontId="2"/>
  </si>
  <si>
    <t>関係書類（該当するいずれかの事業にチェックを入れてください。）</t>
    <rPh sb="0" eb="2">
      <t>カンケイ</t>
    </rPh>
    <rPh sb="2" eb="4">
      <t>ショルイ</t>
    </rPh>
    <rPh sb="5" eb="7">
      <t>ガイトウ</t>
    </rPh>
    <rPh sb="14" eb="16">
      <t>ジギョウ</t>
    </rPh>
    <rPh sb="22" eb="23">
      <t>イ</t>
    </rPh>
    <phoneticPr fontId="2"/>
  </si>
  <si>
    <t>　補助金の交付申請の日において既に完了（支払まで完了）している事業</t>
    <rPh sb="1" eb="4">
      <t>ホジョキン</t>
    </rPh>
    <rPh sb="5" eb="7">
      <t>コウフ</t>
    </rPh>
    <rPh sb="7" eb="9">
      <t>シンセイ</t>
    </rPh>
    <rPh sb="10" eb="11">
      <t>ヒ</t>
    </rPh>
    <rPh sb="15" eb="16">
      <t>スデ</t>
    </rPh>
    <rPh sb="17" eb="19">
      <t>カンリョウ</t>
    </rPh>
    <rPh sb="20" eb="22">
      <t>シハラ</t>
    </rPh>
    <rPh sb="24" eb="26">
      <t>カンリョウ</t>
    </rPh>
    <rPh sb="31" eb="33">
      <t>ジギョウ</t>
    </rPh>
    <phoneticPr fontId="2"/>
  </si>
  <si>
    <t>　　</t>
    <phoneticPr fontId="2"/>
  </si>
  <si>
    <t>　補助金の交付申請の日において未了である（支払まで完了していない）事業</t>
    <rPh sb="1" eb="4">
      <t>ホジョキン</t>
    </rPh>
    <rPh sb="5" eb="7">
      <t>コウフ</t>
    </rPh>
    <rPh sb="7" eb="9">
      <t>シンセイ</t>
    </rPh>
    <rPh sb="10" eb="11">
      <t>ヒ</t>
    </rPh>
    <rPh sb="15" eb="17">
      <t>ミリョウ</t>
    </rPh>
    <rPh sb="21" eb="23">
      <t>シハラ</t>
    </rPh>
    <rPh sb="25" eb="27">
      <t>カンリョウ</t>
    </rPh>
    <rPh sb="33" eb="35">
      <t>ジギョウ</t>
    </rPh>
    <phoneticPr fontId="2"/>
  </si>
  <si>
    <t>【連絡先】</t>
    <rPh sb="1" eb="3">
      <t>レンラク</t>
    </rPh>
    <rPh sb="3" eb="4">
      <t>サキ</t>
    </rPh>
    <phoneticPr fontId="2"/>
  </si>
  <si>
    <t xml:space="preserve"> 電話番号</t>
    <rPh sb="1" eb="5">
      <t>デンワバンゴウ</t>
    </rPh>
    <phoneticPr fontId="2"/>
  </si>
  <si>
    <t xml:space="preserve"> E-mail</t>
    <phoneticPr fontId="2"/>
  </si>
  <si>
    <t>・個票の内容が全事業所分正しく反映されているか確認。
（15事業所以上ある場合には19行目を行ごとコピーし、
　19行目に右クリック→「コピーしたセルの挿入」で挿入すること）
※基本的には入力不要（＝個票の内容が自動的に反映）です。</t>
    <phoneticPr fontId="2"/>
  </si>
  <si>
    <t>　着色の項目以外は自動で反映されるので、手入力しないこと。</t>
    <rPh sb="1" eb="3">
      <t>チャクショク</t>
    </rPh>
    <rPh sb="4" eb="6">
      <t>コウモク</t>
    </rPh>
    <rPh sb="6" eb="8">
      <t>イガイ</t>
    </rPh>
    <rPh sb="9" eb="11">
      <t>ジドウ</t>
    </rPh>
    <rPh sb="12" eb="14">
      <t>ハンエイ</t>
    </rPh>
    <rPh sb="20" eb="21">
      <t>テ</t>
    </rPh>
    <rPh sb="21" eb="23">
      <t>ニュウリョク</t>
    </rPh>
    <phoneticPr fontId="2"/>
  </si>
  <si>
    <t>提出書類</t>
    <rPh sb="0" eb="2">
      <t>テイシュツ</t>
    </rPh>
    <rPh sb="2" eb="4">
      <t>ショルイ</t>
    </rPh>
    <phoneticPr fontId="2"/>
  </si>
  <si>
    <t>　※定員は短期入所系、入所施設・居住系のみ記載</t>
    <phoneticPr fontId="2"/>
  </si>
  <si>
    <t>名　　称</t>
    <rPh sb="0" eb="1">
      <t>ナ</t>
    </rPh>
    <rPh sb="3" eb="4">
      <t>ショウ</t>
    </rPh>
    <phoneticPr fontId="2"/>
  </si>
  <si>
    <t>代表者職氏名</t>
    <rPh sb="0" eb="3">
      <t>ダイヒョウシャ</t>
    </rPh>
    <rPh sb="3" eb="4">
      <t>ショク</t>
    </rPh>
    <rPh sb="4" eb="6">
      <t>シメイ</t>
    </rPh>
    <phoneticPr fontId="2"/>
  </si>
  <si>
    <t>所 在 地</t>
    <rPh sb="0" eb="1">
      <t>ショ</t>
    </rPh>
    <rPh sb="2" eb="3">
      <t>ザイ</t>
    </rPh>
    <rPh sb="4" eb="5">
      <t>チ</t>
    </rPh>
    <phoneticPr fontId="2"/>
  </si>
  <si>
    <t>内　　容</t>
  </si>
  <si>
    <t>(A)補助事業に
要する経費</t>
    <phoneticPr fontId="2"/>
  </si>
  <si>
    <t>(B)基準単価</t>
    <rPh sb="3" eb="5">
      <t>キジュン</t>
    </rPh>
    <rPh sb="5" eb="7">
      <t>タンカ</t>
    </rPh>
    <phoneticPr fontId="2"/>
  </si>
  <si>
    <t>補助金交付
見込額
A、Bのうち小さい額</t>
    <rPh sb="3" eb="5">
      <t>コウフ</t>
    </rPh>
    <rPh sb="6" eb="8">
      <t>ミコ</t>
    </rPh>
    <rPh sb="8" eb="9">
      <t>ガク</t>
    </rPh>
    <rPh sb="16" eb="17">
      <t>チイ</t>
    </rPh>
    <rPh sb="19" eb="20">
      <t>ガク</t>
    </rPh>
    <phoneticPr fontId="2"/>
  </si>
  <si>
    <t>国補助金</t>
    <rPh sb="0" eb="1">
      <t>クニ</t>
    </rPh>
    <rPh sb="1" eb="4">
      <t>ホジョキン</t>
    </rPh>
    <phoneticPr fontId="2"/>
  </si>
  <si>
    <t>借入金</t>
    <rPh sb="0" eb="3">
      <t>カリイレキン</t>
    </rPh>
    <phoneticPr fontId="2"/>
  </si>
  <si>
    <r>
      <t>〇　</t>
    </r>
    <r>
      <rPr>
        <u/>
        <sz val="12"/>
        <rFont val="ＭＳ Ｐゴシック"/>
        <family val="3"/>
        <charset val="128"/>
      </rPr>
      <t>個票→申請(</t>
    </r>
    <r>
      <rPr>
        <b/>
        <u/>
        <sz val="12"/>
        <rFont val="ＭＳ Ｐゴシック"/>
        <family val="3"/>
        <charset val="128"/>
      </rPr>
      <t>実績)額一覧</t>
    </r>
    <r>
      <rPr>
        <u/>
        <sz val="12"/>
        <rFont val="ＭＳ Ｐゴシック"/>
        <family val="3"/>
        <charset val="128"/>
      </rPr>
      <t>→役員名簿→交付申請書</t>
    </r>
    <r>
      <rPr>
        <sz val="12"/>
        <rFont val="ＭＳ Ｐゴシック"/>
        <family val="3"/>
        <charset val="128"/>
      </rPr>
      <t>の順に作成してください。</t>
    </r>
    <rPh sb="2" eb="4">
      <t>コヒョウ</t>
    </rPh>
    <rPh sb="5" eb="7">
      <t>シンセイ</t>
    </rPh>
    <rPh sb="8" eb="10">
      <t>ジッセキ</t>
    </rPh>
    <rPh sb="11" eb="12">
      <t>ガク</t>
    </rPh>
    <rPh sb="12" eb="14">
      <t>イチラン</t>
    </rPh>
    <rPh sb="15" eb="17">
      <t>ヤクイン</t>
    </rPh>
    <rPh sb="17" eb="19">
      <t>メイボ</t>
    </rPh>
    <rPh sb="20" eb="22">
      <t>コウフ</t>
    </rPh>
    <rPh sb="22" eb="25">
      <t>シンセイショ</t>
    </rPh>
    <rPh sb="26" eb="27">
      <t>ジュン</t>
    </rPh>
    <rPh sb="28" eb="30">
      <t>サクセイ</t>
    </rPh>
    <phoneticPr fontId="2"/>
  </si>
  <si>
    <t>申請(実績)額一覧について</t>
    <rPh sb="0" eb="2">
      <t>シンセイ</t>
    </rPh>
    <rPh sb="3" eb="5">
      <t>ジッセキ</t>
    </rPh>
    <rPh sb="6" eb="7">
      <t>ガク</t>
    </rPh>
    <rPh sb="7" eb="9">
      <t>イチラン</t>
    </rPh>
    <phoneticPr fontId="2"/>
  </si>
  <si>
    <t>事業所名</t>
    <rPh sb="0" eb="3">
      <t>ジギョウショ</t>
    </rPh>
    <rPh sb="3" eb="4">
      <t>メイ</t>
    </rPh>
    <phoneticPr fontId="2"/>
  </si>
  <si>
    <t>サービス種別</t>
    <rPh sb="4" eb="6">
      <t>シュベツ</t>
    </rPh>
    <phoneticPr fontId="2"/>
  </si>
  <si>
    <t>【支出の部】</t>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</si>
  <si>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</si>
  <si>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t>
    <phoneticPr fontId="2"/>
  </si>
  <si>
    <t>ウ．感染者が発生した介護サービス事業所・施設等の利用者の受け入れや当該事業所・施設等に応援職員の派遣を行う事業所・施設等</t>
    <phoneticPr fontId="2"/>
  </si>
  <si>
    <t>（単位：千円）</t>
    <rPh sb="1" eb="3">
      <t>タンイ</t>
    </rPh>
    <rPh sb="4" eb="6">
      <t>センエン</t>
    </rPh>
    <phoneticPr fontId="2"/>
  </si>
  <si>
    <t>区　　分</t>
    <rPh sb="0" eb="1">
      <t>ク</t>
    </rPh>
    <rPh sb="3" eb="4">
      <t>ブン</t>
    </rPh>
    <phoneticPr fontId="2"/>
  </si>
  <si>
    <t>金　　額</t>
    <rPh sb="0" eb="1">
      <t>カネ</t>
    </rPh>
    <rPh sb="3" eb="4">
      <t>ガク</t>
    </rPh>
    <phoneticPr fontId="2"/>
  </si>
  <si>
    <t>備　　考</t>
    <rPh sb="0" eb="1">
      <t>ビ</t>
    </rPh>
    <rPh sb="3" eb="4">
      <t>コウ</t>
    </rPh>
    <phoneticPr fontId="2"/>
  </si>
  <si>
    <t>合計額</t>
    <phoneticPr fontId="2"/>
  </si>
  <si>
    <t>その他</t>
    <phoneticPr fontId="2"/>
  </si>
  <si>
    <t>県補助金</t>
    <rPh sb="0" eb="1">
      <t>ケン</t>
    </rPh>
    <phoneticPr fontId="2"/>
  </si>
  <si>
    <t>自己資金</t>
    <phoneticPr fontId="2"/>
  </si>
  <si>
    <t>充当不可</t>
    <rPh sb="0" eb="2">
      <t>ジュウトウ</t>
    </rPh>
    <rPh sb="2" eb="4">
      <t>フカ</t>
    </rPh>
    <phoneticPr fontId="2"/>
  </si>
  <si>
    <t>【収入の部】</t>
    <rPh sb="1" eb="3">
      <t>シュウニュウ</t>
    </rPh>
    <phoneticPr fontId="2"/>
  </si>
  <si>
    <r>
      <t>・事業所（施設）単位で作成し、着色セルに必要事項を入力、プルダウンでの選択又はチェックを入力。（※これ以外のセルは保護設定）
・個票の枚数が不足する場合は適宜シートを複写してください。
　その場合、シート名は「個票●」（●は１からの通し番号で</t>
    </r>
    <r>
      <rPr>
        <b/>
        <sz val="12"/>
        <color rgb="FFFF0000"/>
        <rFont val="ＭＳ ゴシック"/>
        <family val="3"/>
        <charset val="128"/>
      </rPr>
      <t>半角数字</t>
    </r>
    <r>
      <rPr>
        <sz val="12"/>
        <color theme="1"/>
        <rFont val="ＭＳ ゴシック"/>
        <family val="3"/>
        <charset val="128"/>
      </rPr>
      <t xml:space="preserve">）としてください。
・収支予算（決算）書内の収入欄を収支が一致するように記載してください。
</t>
    </r>
    <rPh sb="51" eb="53">
      <t>イガイ</t>
    </rPh>
    <rPh sb="57" eb="59">
      <t>ホゴ</t>
    </rPh>
    <rPh sb="59" eb="61">
      <t>セッテイ</t>
    </rPh>
    <rPh sb="64" eb="66">
      <t>コヒョウ</t>
    </rPh>
    <rPh sb="67" eb="69">
      <t>マイスウ</t>
    </rPh>
    <rPh sb="70" eb="72">
      <t>フソク</t>
    </rPh>
    <rPh sb="74" eb="76">
      <t>バアイ</t>
    </rPh>
    <rPh sb="77" eb="79">
      <t>テキギ</t>
    </rPh>
    <rPh sb="83" eb="85">
      <t>フクシャ</t>
    </rPh>
    <rPh sb="96" eb="98">
      <t>バアイ</t>
    </rPh>
    <rPh sb="102" eb="103">
      <t>ナ</t>
    </rPh>
    <rPh sb="121" eb="123">
      <t>ハンカク</t>
    </rPh>
    <rPh sb="123" eb="125">
      <t>スウジ</t>
    </rPh>
    <rPh sb="136" eb="138">
      <t>シュウシ</t>
    </rPh>
    <rPh sb="138" eb="140">
      <t>ヨサン</t>
    </rPh>
    <rPh sb="141" eb="143">
      <t>ケッサン</t>
    </rPh>
    <rPh sb="144" eb="145">
      <t>ショ</t>
    </rPh>
    <rPh sb="145" eb="146">
      <t>ナイ</t>
    </rPh>
    <rPh sb="147" eb="149">
      <t>シュウニュウ</t>
    </rPh>
    <rPh sb="149" eb="150">
      <t>ラン</t>
    </rPh>
    <rPh sb="151" eb="153">
      <t>シュウシ</t>
    </rPh>
    <rPh sb="154" eb="156">
      <t>イッチ</t>
    </rPh>
    <rPh sb="161" eb="163">
      <t>キサイ</t>
    </rPh>
    <phoneticPr fontId="2"/>
  </si>
  <si>
    <r>
      <t>※</t>
    </r>
    <r>
      <rPr>
        <b/>
        <u/>
        <sz val="12"/>
        <rFont val="ＭＳ Ｐゴシック"/>
        <family val="3"/>
        <charset val="128"/>
      </rPr>
      <t>印刷は交付申請書まで作成後</t>
    </r>
    <r>
      <rPr>
        <sz val="12"/>
        <rFont val="ＭＳ Ｐゴシック"/>
        <family val="3"/>
        <charset val="128"/>
      </rPr>
      <t>に行ってください。
（交付申請書の関係書類欄のチェック（ラジオボタン）により収支予算書/収支決算書、申請額一覧/実績額一覧、等の記載が切り替わる仕様のため）</t>
    </r>
    <rPh sb="25" eb="27">
      <t>コウフ</t>
    </rPh>
    <rPh sb="27" eb="29">
      <t>シンセイ</t>
    </rPh>
    <rPh sb="29" eb="30">
      <t>ショ</t>
    </rPh>
    <rPh sb="31" eb="33">
      <t>カンケイ</t>
    </rPh>
    <rPh sb="33" eb="35">
      <t>ショルイ</t>
    </rPh>
    <rPh sb="35" eb="36">
      <t>ラン</t>
    </rPh>
    <rPh sb="52" eb="54">
      <t>シュウシ</t>
    </rPh>
    <rPh sb="54" eb="57">
      <t>ヨサンショ</t>
    </rPh>
    <rPh sb="58" eb="60">
      <t>シュウシ</t>
    </rPh>
    <rPh sb="60" eb="62">
      <t>ケッサン</t>
    </rPh>
    <rPh sb="62" eb="63">
      <t>ショ</t>
    </rPh>
    <rPh sb="64" eb="67">
      <t>シンセイガク</t>
    </rPh>
    <rPh sb="67" eb="69">
      <t>イチラン</t>
    </rPh>
    <rPh sb="70" eb="73">
      <t>ジッセキガク</t>
    </rPh>
    <rPh sb="73" eb="75">
      <t>イチラン</t>
    </rPh>
    <rPh sb="76" eb="77">
      <t>トウ</t>
    </rPh>
    <rPh sb="78" eb="80">
      <t>キサイ</t>
    </rPh>
    <rPh sb="81" eb="82">
      <t>キ</t>
    </rPh>
    <rPh sb="83" eb="84">
      <t>カ</t>
    </rPh>
    <rPh sb="86" eb="88">
      <t>シヨウ</t>
    </rPh>
    <phoneticPr fontId="2"/>
  </si>
  <si>
    <t>2　収支決算書</t>
    <rPh sb="2" eb="7">
      <t>シュウシケッサンショ</t>
    </rPh>
    <phoneticPr fontId="2"/>
  </si>
  <si>
    <t>3　経費の精算根拠が確認できる書類</t>
    <rPh sb="2" eb="4">
      <t>ケイヒ</t>
    </rPh>
    <rPh sb="5" eb="7">
      <t>セイサン</t>
    </rPh>
    <rPh sb="7" eb="9">
      <t>コンキョ</t>
    </rPh>
    <rPh sb="10" eb="12">
      <t>カクニン</t>
    </rPh>
    <rPh sb="15" eb="17">
      <t>ショルイ</t>
    </rPh>
    <phoneticPr fontId="2"/>
  </si>
  <si>
    <t>4　役員名簿（法人の場合）</t>
    <rPh sb="2" eb="4">
      <t>ヤクイン</t>
    </rPh>
    <rPh sb="4" eb="6">
      <t>メイボ</t>
    </rPh>
    <rPh sb="7" eb="9">
      <t>ホウジン</t>
    </rPh>
    <rPh sb="10" eb="12">
      <t>バアイ</t>
    </rPh>
    <phoneticPr fontId="2"/>
  </si>
  <si>
    <t>2　収支予算書</t>
    <rPh sb="2" eb="4">
      <t>シュウシ</t>
    </rPh>
    <rPh sb="4" eb="7">
      <t>ヨサンショ</t>
    </rPh>
    <phoneticPr fontId="2"/>
  </si>
  <si>
    <r>
      <t>　①交付申請書
　②申請(実績)額一覧
　③個票（全事業所分）
　④役員名簿
を印刷し、
　⑤通帳の写し
　⑥経費の積算根拠が確認できる書類
     (</t>
    </r>
    <r>
      <rPr>
        <u/>
        <sz val="12"/>
        <color rgb="FFFF0000"/>
        <rFont val="ＭＳ Ｐゴシック"/>
        <family val="3"/>
        <charset val="128"/>
      </rPr>
      <t>領収書の宛名は申請者名と一致</t>
    </r>
    <r>
      <rPr>
        <sz val="12"/>
        <rFont val="ＭＳ Ｐゴシック"/>
        <family val="3"/>
        <charset val="128"/>
      </rPr>
      <t>させてください。ECサイトの仕様等で一致させられない場合は
　　　介護サービス指導室までお問合せください。）
を添付ください。</t>
    </r>
    <rPh sb="10" eb="12">
      <t>シンセイ</t>
    </rPh>
    <rPh sb="25" eb="26">
      <t>ゼン</t>
    </rPh>
    <rPh sb="26" eb="29">
      <t>ジギョウショ</t>
    </rPh>
    <rPh sb="29" eb="30">
      <t>ブン</t>
    </rPh>
    <rPh sb="77" eb="80">
      <t>リョウシュウショ</t>
    </rPh>
    <rPh sb="81" eb="83">
      <t>アテナ</t>
    </rPh>
    <rPh sb="84" eb="87">
      <t>シンセイシャ</t>
    </rPh>
    <rPh sb="87" eb="88">
      <t>メイ</t>
    </rPh>
    <rPh sb="89" eb="91">
      <t>イッチ</t>
    </rPh>
    <rPh sb="105" eb="107">
      <t>シヨウ</t>
    </rPh>
    <rPh sb="107" eb="108">
      <t>トウ</t>
    </rPh>
    <rPh sb="109" eb="111">
      <t>イッチ</t>
    </rPh>
    <rPh sb="117" eb="119">
      <t>バアイ</t>
    </rPh>
    <rPh sb="136" eb="138">
      <t>トイアワ</t>
    </rPh>
    <phoneticPr fontId="2"/>
  </si>
  <si>
    <t>①　利用者又は職員に感染者が発生した介護サービス事業所・施設等
②　濃厚接触者に対応した訪問系サービス事業所、短期入所系サービス事業所、介護施設等
③　都道府県、保健所を設置する市又は特別区から休業要請を受けた通所系サービス事業所、短期入所系
　サービス事業所
④　感染症の疑いがある者に対して一定の要件のもと自費で検査をした介護施設等（①、②の場合を除く）
⑤　病床ひっ迫等により、やむを得ず施設内療養を行った高齢者施設等</t>
    <rPh sb="2" eb="5">
      <t>リヨウシャ</t>
    </rPh>
    <rPh sb="5" eb="6">
      <t>マタ</t>
    </rPh>
    <rPh sb="7" eb="9">
      <t>ショクイン</t>
    </rPh>
    <rPh sb="10" eb="13">
      <t>カンセンシャ</t>
    </rPh>
    <rPh sb="14" eb="16">
      <t>ハッセイ</t>
    </rPh>
    <rPh sb="18" eb="20">
      <t>カイゴ</t>
    </rPh>
    <rPh sb="24" eb="27">
      <t>ジギョウショ</t>
    </rPh>
    <rPh sb="28" eb="30">
      <t>シセツ</t>
    </rPh>
    <rPh sb="30" eb="31">
      <t>トウ</t>
    </rPh>
    <rPh sb="34" eb="36">
      <t>ノウコウ</t>
    </rPh>
    <rPh sb="36" eb="39">
      <t>セッショクシャ</t>
    </rPh>
    <rPh sb="40" eb="42">
      <t>タイオウ</t>
    </rPh>
    <rPh sb="44" eb="46">
      <t>ホウモン</t>
    </rPh>
    <rPh sb="46" eb="47">
      <t>ケイ</t>
    </rPh>
    <rPh sb="51" eb="54">
      <t>ジギョウショ</t>
    </rPh>
    <rPh sb="55" eb="57">
      <t>タンキ</t>
    </rPh>
    <rPh sb="57" eb="59">
      <t>ニュウショ</t>
    </rPh>
    <rPh sb="59" eb="60">
      <t>ケイ</t>
    </rPh>
    <rPh sb="64" eb="67">
      <t>ジギョウショ</t>
    </rPh>
    <rPh sb="68" eb="70">
      <t>カイゴ</t>
    </rPh>
    <rPh sb="70" eb="72">
      <t>シセツ</t>
    </rPh>
    <rPh sb="72" eb="73">
      <t>トウ</t>
    </rPh>
    <rPh sb="76" eb="80">
      <t>トドウフケン</t>
    </rPh>
    <rPh sb="81" eb="84">
      <t>ホケンショ</t>
    </rPh>
    <rPh sb="85" eb="87">
      <t>セッチ</t>
    </rPh>
    <rPh sb="89" eb="90">
      <t>シ</t>
    </rPh>
    <rPh sb="90" eb="91">
      <t>マタ</t>
    </rPh>
    <rPh sb="92" eb="95">
      <t>トクベツク</t>
    </rPh>
    <rPh sb="97" eb="99">
      <t>キュウギョウ</t>
    </rPh>
    <rPh sb="99" eb="101">
      <t>ヨウセイ</t>
    </rPh>
    <rPh sb="102" eb="103">
      <t>ウ</t>
    </rPh>
    <rPh sb="105" eb="107">
      <t>ツウショ</t>
    </rPh>
    <rPh sb="107" eb="108">
      <t>ケイ</t>
    </rPh>
    <rPh sb="112" eb="115">
      <t>ジギョウショ</t>
    </rPh>
    <rPh sb="116" eb="121">
      <t>タンキニュウショケイ</t>
    </rPh>
    <rPh sb="127" eb="130">
      <t>ジギョウショ</t>
    </rPh>
    <rPh sb="133" eb="136">
      <t>カンセンショウ</t>
    </rPh>
    <rPh sb="137" eb="138">
      <t>ウタガ</t>
    </rPh>
    <rPh sb="142" eb="143">
      <t>モノ</t>
    </rPh>
    <rPh sb="144" eb="145">
      <t>タイ</t>
    </rPh>
    <rPh sb="147" eb="149">
      <t>イッテイ</t>
    </rPh>
    <rPh sb="150" eb="152">
      <t>ヨウケン</t>
    </rPh>
    <rPh sb="155" eb="157">
      <t>ジヒ</t>
    </rPh>
    <rPh sb="158" eb="160">
      <t>ケンサ</t>
    </rPh>
    <rPh sb="163" eb="165">
      <t>カイゴ</t>
    </rPh>
    <rPh sb="165" eb="167">
      <t>シセツ</t>
    </rPh>
    <rPh sb="167" eb="168">
      <t>トウ</t>
    </rPh>
    <rPh sb="173" eb="175">
      <t>バアイ</t>
    </rPh>
    <rPh sb="176" eb="177">
      <t>ノゾ</t>
    </rPh>
    <phoneticPr fontId="2"/>
  </si>
  <si>
    <t>⑤</t>
    <phoneticPr fontId="2"/>
  </si>
  <si>
    <t>経費内訳【区分2①～③,⑤】</t>
    <rPh sb="0" eb="2">
      <t>ケイヒ</t>
    </rPh>
    <rPh sb="2" eb="4">
      <t>ウチワケ</t>
    </rPh>
    <rPh sb="5" eb="7">
      <t>クブン</t>
    </rPh>
    <phoneticPr fontId="2"/>
  </si>
  <si>
    <t>【緊急時の介護人材確保に係る費用】【職場環境の復旧・環境整備に係る費用】</t>
    <phoneticPr fontId="2"/>
  </si>
  <si>
    <t>経費内訳【区分２⑤】</t>
    <rPh sb="0" eb="2">
      <t>ケイヒ</t>
    </rPh>
    <rPh sb="2" eb="4">
      <t>ウチワケ</t>
    </rPh>
    <rPh sb="5" eb="7">
      <t>クブン</t>
    </rPh>
    <phoneticPr fontId="2"/>
  </si>
  <si>
    <t>施設内療養（追加分）</t>
    <rPh sb="0" eb="3">
      <t>シセツナイ</t>
    </rPh>
    <rPh sb="3" eb="5">
      <t>リョウヨウ</t>
    </rPh>
    <rPh sb="6" eb="8">
      <t>ツイカ</t>
    </rPh>
    <rPh sb="8" eb="9">
      <t>ブン</t>
    </rPh>
    <rPh sb="9" eb="10">
      <t>ツウブン</t>
    </rPh>
    <phoneticPr fontId="2"/>
  </si>
  <si>
    <t>上限額</t>
    <rPh sb="0" eb="3">
      <t>ジョウゲンガク</t>
    </rPh>
    <phoneticPr fontId="2"/>
  </si>
  <si>
    <t>算定根拠</t>
    <rPh sb="0" eb="2">
      <t>サンテイ</t>
    </rPh>
    <rPh sb="2" eb="4">
      <t>コンキョ</t>
    </rPh>
    <phoneticPr fontId="2"/>
  </si>
  <si>
    <t>　うち施設内療養(追加補助)分</t>
    <rPh sb="3" eb="6">
      <t>シセツナイ</t>
    </rPh>
    <rPh sb="6" eb="8">
      <t>リョウヨウ</t>
    </rPh>
    <rPh sb="9" eb="11">
      <t>ツイカ</t>
    </rPh>
    <rPh sb="11" eb="13">
      <t>ホジョ</t>
    </rPh>
    <rPh sb="14" eb="15">
      <t>ブン</t>
    </rPh>
    <phoneticPr fontId="2"/>
  </si>
  <si>
    <t>施設内療養（従前分）</t>
    <rPh sb="0" eb="3">
      <t>シセツナイ</t>
    </rPh>
    <rPh sb="3" eb="5">
      <t>リョウヨウ</t>
    </rPh>
    <rPh sb="6" eb="8">
      <t>ジュウゼン</t>
    </rPh>
    <rPh sb="8" eb="9">
      <t>ブン</t>
    </rPh>
    <rPh sb="9" eb="10">
      <t>ツウブン</t>
    </rPh>
    <phoneticPr fontId="2"/>
  </si>
  <si>
    <t>1　事業結果概要書（実績額一覧及び個票）（別記第２号様式）</t>
    <rPh sb="2" eb="4">
      <t>ジギョウ</t>
    </rPh>
    <rPh sb="4" eb="6">
      <t>ケッカ</t>
    </rPh>
    <rPh sb="6" eb="8">
      <t>ガイヨウ</t>
    </rPh>
    <rPh sb="8" eb="9">
      <t>ショ</t>
    </rPh>
    <rPh sb="10" eb="13">
      <t>ジッセキガク</t>
    </rPh>
    <rPh sb="13" eb="15">
      <t>イチラン</t>
    </rPh>
    <rPh sb="15" eb="16">
      <t>オヨ</t>
    </rPh>
    <rPh sb="17" eb="19">
      <t>コヒョウ</t>
    </rPh>
    <rPh sb="21" eb="23">
      <t>ベッキ</t>
    </rPh>
    <rPh sb="23" eb="24">
      <t>ダイ</t>
    </rPh>
    <rPh sb="25" eb="26">
      <t>ゴウ</t>
    </rPh>
    <rPh sb="26" eb="28">
      <t>ヨウシキ</t>
    </rPh>
    <phoneticPr fontId="2"/>
  </si>
  <si>
    <t>1　事業計画書（申請額一覧及び個票）（別記第３号様式）</t>
    <rPh sb="2" eb="4">
      <t>ジギョウ</t>
    </rPh>
    <rPh sb="4" eb="7">
      <t>ケイカクショ</t>
    </rPh>
    <rPh sb="8" eb="11">
      <t>シンセイガク</t>
    </rPh>
    <rPh sb="11" eb="13">
      <t>イチラン</t>
    </rPh>
    <rPh sb="13" eb="14">
      <t>オヨ</t>
    </rPh>
    <rPh sb="15" eb="17">
      <t>コヒョウ</t>
    </rPh>
    <rPh sb="19" eb="21">
      <t>ベッキ</t>
    </rPh>
    <rPh sb="21" eb="22">
      <t>ダイ</t>
    </rPh>
    <rPh sb="23" eb="24">
      <t>ゴウ</t>
    </rPh>
    <rPh sb="24" eb="2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</si>
</sst>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
    <numFmt numFmtId="180" formatCode="#,##0_);[Red]\(#,##0\)"/>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b/>
      <sz val="11"/>
      <color rgb="FFFF0000"/>
      <name val="ＭＳ Ｐゴシック"/>
      <family val="3"/>
      <charset val="128"/>
    </font>
    <font>
      <sz val="16"/>
      <name val="ＭＳ Ｐゴシック"/>
      <family val="3"/>
      <charset val="128"/>
    </font>
    <font>
      <b/>
      <u/>
      <sz val="12"/>
      <name val="ＭＳ Ｐゴシック"/>
      <family val="3"/>
      <charset val="128"/>
    </font>
    <font>
      <b/>
      <u/>
      <sz val="11"/>
      <name val="ＭＳ Ｐゴシック"/>
      <family val="3"/>
      <charset val="128"/>
    </font>
    <font>
      <sz val="6"/>
      <name val="ＭＳ 明朝"/>
      <family val="1"/>
      <charset val="128"/>
    </font>
    <font>
      <u/>
      <sz val="11"/>
      <color theme="10"/>
      <name val="ＭＳ Ｐゴシック"/>
      <family val="3"/>
      <charset val="128"/>
    </font>
    <font>
      <sz val="11"/>
      <name val="ＭＳ 明朝"/>
      <family val="1"/>
      <charset val="128"/>
    </font>
    <font>
      <b/>
      <sz val="10"/>
      <name val="ＭＳ 明朝"/>
      <family val="1"/>
      <charset val="128"/>
    </font>
    <font>
      <b/>
      <sz val="9"/>
      <color indexed="81"/>
      <name val="MS P ゴシック"/>
      <family val="3"/>
      <charset val="128"/>
    </font>
    <font>
      <u/>
      <sz val="11"/>
      <name val="ＭＳ 明朝"/>
      <family val="1"/>
      <charset val="128"/>
    </font>
    <font>
      <sz val="12"/>
      <color theme="1"/>
      <name val="ＭＳ ゴシック"/>
      <family val="3"/>
      <charset val="128"/>
    </font>
    <font>
      <b/>
      <sz val="12"/>
      <color rgb="FFFF0000"/>
      <name val="ＭＳ 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u/>
      <sz val="12"/>
      <name val="ＭＳ Ｐゴシック"/>
      <family val="3"/>
      <charset val="128"/>
    </font>
    <font>
      <b/>
      <sz val="11"/>
      <name val="ＭＳ Ｐゴシック"/>
      <family val="3"/>
      <charset val="128"/>
    </font>
    <font>
      <sz val="7"/>
      <name val="ＭＳ Ｐ明朝"/>
      <family val="1"/>
      <charset val="128"/>
    </font>
    <font>
      <sz val="7"/>
      <name val="ＭＳ 明朝"/>
      <family val="1"/>
      <charset val="128"/>
    </font>
    <font>
      <sz val="9"/>
      <name val="ＭＳ ゴシック"/>
      <family val="3"/>
      <charset val="128"/>
    </font>
    <font>
      <b/>
      <sz val="14"/>
      <name val="ＭＳ ゴシック"/>
      <family val="3"/>
      <charset val="128"/>
    </font>
    <font>
      <sz val="11"/>
      <name val="ＭＳ ゴシック"/>
      <family val="3"/>
      <charset val="128"/>
    </font>
    <font>
      <sz val="11"/>
      <color indexed="8"/>
      <name val="ＭＳ ゴシック"/>
      <family val="3"/>
      <charset val="128"/>
    </font>
    <font>
      <sz val="12"/>
      <name val="ＭＳ Ｐ明朝"/>
      <family val="1"/>
      <charset val="128"/>
    </font>
    <font>
      <u/>
      <sz val="12"/>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0" fillId="0" borderId="0" applyNumberFormat="0" applyFill="0" applyBorder="0" applyAlignment="0" applyProtection="0">
      <alignment vertical="center"/>
    </xf>
    <xf numFmtId="0" fontId="35" fillId="0" borderId="0"/>
    <xf numFmtId="38" fontId="35" fillId="0" borderId="0" applyFont="0" applyFill="0" applyBorder="0" applyAlignment="0" applyProtection="0">
      <alignment vertical="center"/>
    </xf>
    <xf numFmtId="0" fontId="3" fillId="0" borderId="0"/>
    <xf numFmtId="0" fontId="3" fillId="0" borderId="0">
      <alignment vertical="center"/>
    </xf>
  </cellStyleXfs>
  <cellXfs count="606">
    <xf numFmtId="0" fontId="0" fillId="0" borderId="0" xfId="0">
      <alignment vertical="center"/>
    </xf>
    <xf numFmtId="0" fontId="4" fillId="0" borderId="0" xfId="0" applyFont="1">
      <alignment vertical="center"/>
    </xf>
    <xf numFmtId="0" fontId="4" fillId="0" borderId="0"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lignment vertical="center"/>
    </xf>
    <xf numFmtId="0" fontId="9" fillId="0" borderId="5" xfId="0" applyFont="1" applyFill="1" applyBorder="1" applyAlignment="1">
      <alignment vertical="center"/>
    </xf>
    <xf numFmtId="0" fontId="12" fillId="0" borderId="0" xfId="0" applyFont="1" applyFill="1">
      <alignment vertical="center"/>
    </xf>
    <xf numFmtId="0" fontId="9" fillId="0" borderId="8"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0"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4"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9" xfId="0" applyFont="1" applyFill="1" applyBorder="1" applyAlignment="1">
      <alignment vertical="center"/>
    </xf>
    <xf numFmtId="0" fontId="8" fillId="0" borderId="0" xfId="0" applyFont="1" applyFill="1" applyAlignment="1">
      <alignment horizontal="center" vertical="center"/>
    </xf>
    <xf numFmtId="178" fontId="8" fillId="0" borderId="1" xfId="0" applyNumberFormat="1" applyFont="1" applyBorder="1" applyAlignment="1">
      <alignment horizontal="center" vertical="center" shrinkToFit="1"/>
    </xf>
    <xf numFmtId="178" fontId="8" fillId="0" borderId="27"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0" xfId="0" applyNumberFormat="1" applyFont="1" applyBorder="1" applyAlignment="1">
      <alignment horizontal="center" vertical="center" shrinkToFit="1"/>
    </xf>
    <xf numFmtId="0" fontId="0" fillId="0" borderId="0" xfId="0" applyFill="1">
      <alignment vertical="center"/>
    </xf>
    <xf numFmtId="0" fontId="15" fillId="0" borderId="0" xfId="0" applyFont="1">
      <alignment vertical="center"/>
    </xf>
    <xf numFmtId="0" fontId="9" fillId="0" borderId="8" xfId="0" applyFont="1" applyFill="1" applyBorder="1" applyAlignment="1">
      <alignment vertical="center"/>
    </xf>
    <xf numFmtId="178" fontId="8" fillId="0" borderId="33" xfId="4" applyNumberFormat="1" applyFont="1" applyFill="1" applyBorder="1" applyAlignment="1">
      <alignment horizontal="right" vertical="center" shrinkToFi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8" fillId="0" borderId="0" xfId="0" applyFont="1">
      <alignment vertical="center"/>
    </xf>
    <xf numFmtId="0" fontId="0" fillId="0" borderId="0" xfId="0" applyAlignment="1">
      <alignment horizontal="centerContinuous" vertical="center"/>
    </xf>
    <xf numFmtId="0" fontId="9" fillId="0" borderId="4" xfId="0" applyFont="1" applyFill="1" applyBorder="1" applyAlignment="1">
      <alignment vertical="center"/>
    </xf>
    <xf numFmtId="0" fontId="10" fillId="0" borderId="0" xfId="0" applyFont="1" applyFill="1" applyBorder="1" applyAlignment="1">
      <alignmen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 xfId="0" applyFont="1" applyFill="1" applyBorder="1">
      <alignment vertical="center"/>
    </xf>
    <xf numFmtId="0" fontId="5" fillId="0" borderId="8" xfId="0" applyFont="1" applyFill="1" applyBorder="1" applyAlignment="1">
      <alignment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xf>
    <xf numFmtId="176" fontId="0" fillId="0" borderId="0" xfId="0" applyNumberFormat="1" applyAlignment="1">
      <alignment horizontal="right" vertical="center"/>
    </xf>
    <xf numFmtId="0" fontId="10" fillId="0" borderId="0" xfId="0" applyFont="1" applyFill="1" applyBorder="1" applyAlignment="1">
      <alignment horizontal="left" vertical="center" indent="1"/>
    </xf>
    <xf numFmtId="0" fontId="10" fillId="0" borderId="8" xfId="0" applyFont="1" applyFill="1" applyBorder="1" applyAlignment="1">
      <alignment horizontal="left" vertical="center" indent="1"/>
    </xf>
    <xf numFmtId="49" fontId="8" fillId="0" borderId="1"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0" fontId="7" fillId="0" borderId="8" xfId="0" applyFont="1" applyFill="1" applyBorder="1" applyAlignment="1">
      <alignment horizontal="left" vertical="center"/>
    </xf>
    <xf numFmtId="0" fontId="9" fillId="0" borderId="1" xfId="0" applyFont="1" applyFill="1" applyBorder="1">
      <alignment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0" fontId="9" fillId="0" borderId="5" xfId="0" applyFont="1" applyFill="1" applyBorder="1" applyAlignment="1">
      <alignment vertical="center" wrapText="1"/>
    </xf>
    <xf numFmtId="0" fontId="21" fillId="2" borderId="0" xfId="0" applyFont="1" applyFill="1">
      <alignment vertical="center"/>
    </xf>
    <xf numFmtId="0" fontId="21" fillId="2" borderId="0" xfId="0" applyFont="1" applyFill="1" applyAlignment="1">
      <alignment horizontal="right" vertical="center"/>
    </xf>
    <xf numFmtId="0" fontId="21" fillId="2" borderId="0" xfId="0" applyFont="1" applyFill="1" applyAlignment="1">
      <alignment horizontal="center" vertical="center"/>
    </xf>
    <xf numFmtId="0" fontId="21" fillId="2" borderId="0" xfId="0" applyFont="1" applyFill="1" applyBorder="1">
      <alignment vertical="center"/>
    </xf>
    <xf numFmtId="0" fontId="21" fillId="2" borderId="0" xfId="0" applyFont="1" applyFill="1" applyBorder="1" applyAlignment="1">
      <alignment horizontal="center" vertical="center"/>
    </xf>
    <xf numFmtId="0" fontId="5" fillId="2" borderId="0" xfId="0" applyFont="1" applyFill="1" applyAlignment="1">
      <alignment vertical="center"/>
    </xf>
    <xf numFmtId="0" fontId="22" fillId="0" borderId="0" xfId="0" applyFont="1">
      <alignment vertical="center"/>
    </xf>
    <xf numFmtId="0" fontId="6" fillId="2" borderId="0" xfId="0" applyFont="1" applyFill="1" applyAlignment="1">
      <alignment horizontal="left" vertical="center"/>
    </xf>
    <xf numFmtId="0" fontId="21" fillId="2" borderId="0" xfId="0" applyFont="1" applyFill="1" applyAlignment="1">
      <alignment vertical="center"/>
    </xf>
    <xf numFmtId="0" fontId="4" fillId="2" borderId="0" xfId="0" applyFont="1" applyFill="1">
      <alignment vertical="center"/>
    </xf>
    <xf numFmtId="0" fontId="21" fillId="2" borderId="0" xfId="0" applyFont="1" applyFill="1" applyBorder="1" applyAlignment="1">
      <alignment vertical="center"/>
    </xf>
    <xf numFmtId="0" fontId="22" fillId="0" borderId="0" xfId="0" applyFont="1" applyBorder="1">
      <alignment vertical="center"/>
    </xf>
    <xf numFmtId="0" fontId="21" fillId="2" borderId="0" xfId="0" applyFont="1" applyFill="1" applyAlignment="1">
      <alignment vertical="center" wrapText="1"/>
    </xf>
    <xf numFmtId="0" fontId="21" fillId="2" borderId="0" xfId="0" applyFont="1" applyFill="1" applyAlignment="1"/>
    <xf numFmtId="0" fontId="4" fillId="2" borderId="0" xfId="0" applyFont="1" applyFill="1" applyBorder="1" applyAlignment="1">
      <alignment horizontal="center" vertical="center"/>
    </xf>
    <xf numFmtId="0" fontId="21" fillId="2" borderId="0" xfId="4"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0" xfId="0" applyFont="1" applyFill="1" applyBorder="1" applyAlignment="1">
      <alignment horizontal="centerContinuous" vertical="center"/>
    </xf>
    <xf numFmtId="0" fontId="5" fillId="0" borderId="0" xfId="0" applyFont="1" applyFill="1" applyAlignment="1">
      <alignment horizontal="centerContinuous" vertical="center"/>
    </xf>
    <xf numFmtId="0" fontId="21" fillId="2" borderId="0" xfId="0" applyFont="1" applyFill="1" applyAlignment="1">
      <alignment horizontal="centerContinuous" vertical="center"/>
    </xf>
    <xf numFmtId="0" fontId="24" fillId="2" borderId="0" xfId="0" applyFont="1" applyFill="1" applyAlignment="1">
      <alignment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49" fontId="12" fillId="2" borderId="15" xfId="0" applyNumberFormat="1" applyFont="1" applyFill="1" applyBorder="1" applyAlignment="1">
      <alignment vertical="center"/>
    </xf>
    <xf numFmtId="49" fontId="12" fillId="2" borderId="7" xfId="0" applyNumberFormat="1" applyFont="1" applyFill="1" applyBorder="1" applyAlignment="1">
      <alignment vertical="center" wrapText="1"/>
    </xf>
    <xf numFmtId="0" fontId="10" fillId="2" borderId="7" xfId="0" applyFont="1" applyFill="1" applyBorder="1" applyAlignment="1">
      <alignment vertical="center" shrinkToFit="1"/>
    </xf>
    <xf numFmtId="0" fontId="10" fillId="2" borderId="17" xfId="0" applyFont="1" applyFill="1" applyBorder="1" applyAlignment="1">
      <alignment vertical="center" shrinkToFit="1"/>
    </xf>
    <xf numFmtId="0" fontId="10" fillId="0" borderId="4" xfId="0" applyFont="1" applyFill="1" applyBorder="1" applyAlignment="1">
      <alignment vertical="center" wrapText="1"/>
    </xf>
    <xf numFmtId="0" fontId="14" fillId="0" borderId="5" xfId="0" applyFont="1" applyFill="1" applyBorder="1" applyAlignment="1">
      <alignment vertical="top"/>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10" fillId="0" borderId="5" xfId="0" applyFont="1" applyFill="1" applyBorder="1" applyAlignment="1">
      <alignment horizontal="center" vertical="center" wrapText="1"/>
    </xf>
    <xf numFmtId="0" fontId="9" fillId="0" borderId="11" xfId="0" applyFont="1" applyFill="1" applyBorder="1">
      <alignment vertical="center"/>
    </xf>
    <xf numFmtId="0" fontId="14" fillId="0" borderId="0" xfId="0" applyFont="1" applyFill="1" applyBorder="1" applyAlignment="1">
      <alignment vertical="top"/>
    </xf>
    <xf numFmtId="0" fontId="10" fillId="0" borderId="0" xfId="0" applyFont="1" applyFill="1" applyBorder="1" applyAlignment="1">
      <alignment wrapText="1"/>
    </xf>
    <xf numFmtId="0" fontId="13" fillId="0" borderId="8" xfId="0" applyFont="1" applyFill="1" applyBorder="1" applyAlignment="1">
      <alignment shrinkToFit="1"/>
    </xf>
    <xf numFmtId="49" fontId="9" fillId="2" borderId="24" xfId="0" applyNumberFormat="1" applyFont="1" applyFill="1" applyBorder="1" applyAlignment="1">
      <alignment vertical="center"/>
    </xf>
    <xf numFmtId="49" fontId="9" fillId="2" borderId="25" xfId="0" applyNumberFormat="1" applyFont="1" applyFill="1" applyBorder="1" applyAlignment="1">
      <alignment vertical="center" wrapText="1"/>
    </xf>
    <xf numFmtId="0" fontId="9" fillId="2" borderId="25" xfId="0" applyFont="1" applyFill="1" applyBorder="1" applyAlignment="1">
      <alignment vertical="center" shrinkToFit="1"/>
    </xf>
    <xf numFmtId="0" fontId="9" fillId="2" borderId="26" xfId="0" applyFont="1" applyFill="1" applyBorder="1" applyAlignment="1">
      <alignment vertical="center" shrinkToFit="1"/>
    </xf>
    <xf numFmtId="49" fontId="9" fillId="2" borderId="21" xfId="0" applyNumberFormat="1" applyFont="1" applyFill="1" applyBorder="1" applyAlignment="1">
      <alignment vertical="center"/>
    </xf>
    <xf numFmtId="49" fontId="9" fillId="2" borderId="22" xfId="0" applyNumberFormat="1" applyFont="1" applyFill="1" applyBorder="1" applyAlignment="1">
      <alignment vertical="center" wrapText="1"/>
    </xf>
    <xf numFmtId="0" fontId="9" fillId="2" borderId="22" xfId="0" applyFont="1" applyFill="1" applyBorder="1" applyAlignment="1">
      <alignment vertical="center" shrinkToFit="1"/>
    </xf>
    <xf numFmtId="0" fontId="9" fillId="2" borderId="23" xfId="0" applyFont="1" applyFill="1" applyBorder="1" applyAlignment="1">
      <alignment vertical="center" shrinkToFit="1"/>
    </xf>
    <xf numFmtId="49" fontId="9" fillId="2" borderId="22" xfId="0" applyNumberFormat="1" applyFont="1" applyFill="1" applyBorder="1" applyAlignment="1">
      <alignment vertical="center"/>
    </xf>
    <xf numFmtId="49" fontId="9" fillId="2" borderId="23" xfId="0" applyNumberFormat="1" applyFont="1" applyFill="1" applyBorder="1" applyAlignment="1">
      <alignment vertical="center"/>
    </xf>
    <xf numFmtId="49" fontId="9" fillId="2" borderId="15" xfId="0" applyNumberFormat="1" applyFont="1" applyFill="1" applyBorder="1" applyAlignment="1">
      <alignment vertical="center"/>
    </xf>
    <xf numFmtId="49" fontId="9" fillId="2" borderId="7" xfId="0" applyNumberFormat="1" applyFont="1" applyFill="1" applyBorder="1" applyAlignment="1">
      <alignment vertical="center" wrapText="1"/>
    </xf>
    <xf numFmtId="0" fontId="9" fillId="2" borderId="7" xfId="0" applyFont="1" applyFill="1" applyBorder="1" applyAlignment="1">
      <alignment vertical="center" shrinkToFit="1"/>
    </xf>
    <xf numFmtId="0" fontId="9" fillId="2" borderId="17" xfId="0" applyFont="1" applyFill="1" applyBorder="1" applyAlignment="1">
      <alignment vertical="center" shrinkToFit="1"/>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wrapText="1"/>
    </xf>
    <xf numFmtId="0" fontId="9" fillId="2" borderId="14" xfId="0" applyFont="1" applyFill="1" applyBorder="1" applyAlignment="1">
      <alignment vertical="center" shrinkToFit="1"/>
    </xf>
    <xf numFmtId="0" fontId="9" fillId="2" borderId="16" xfId="0" applyFont="1" applyFill="1" applyBorder="1" applyAlignment="1">
      <alignment vertical="center" shrinkToFit="1"/>
    </xf>
    <xf numFmtId="0" fontId="9" fillId="0" borderId="3" xfId="0" applyFont="1" applyFill="1" applyBorder="1" applyAlignment="1">
      <alignment vertical="center" wrapText="1"/>
    </xf>
    <xf numFmtId="0" fontId="25" fillId="0" borderId="0" xfId="0" applyFont="1" applyBorder="1" applyAlignment="1">
      <alignment horizontal="left" vertical="top" wrapText="1"/>
    </xf>
    <xf numFmtId="0" fontId="27" fillId="0" borderId="0" xfId="0" applyFo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3" borderId="35" xfId="0" applyFont="1" applyFill="1" applyBorder="1" applyAlignment="1">
      <alignment vertical="center" wrapText="1"/>
    </xf>
    <xf numFmtId="0" fontId="9" fillId="3" borderId="36"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8" fillId="0" borderId="1" xfId="4" applyNumberFormat="1" applyFont="1" applyBorder="1" applyAlignment="1">
      <alignment horizontal="center" vertical="center" shrinkToFit="1"/>
    </xf>
    <xf numFmtId="179" fontId="9" fillId="0" borderId="0" xfId="0" applyNumberFormat="1" applyFont="1" applyFill="1">
      <alignment vertical="center"/>
    </xf>
    <xf numFmtId="180" fontId="8" fillId="0" borderId="27" xfId="4" applyNumberFormat="1" applyFont="1" applyBorder="1" applyAlignment="1">
      <alignment vertical="center" shrinkToFit="1"/>
    </xf>
    <xf numFmtId="180" fontId="8" fillId="0" borderId="29" xfId="4" applyNumberFormat="1" applyFont="1" applyBorder="1" applyAlignment="1">
      <alignment horizontal="right" vertical="center" shrinkToFit="1"/>
    </xf>
    <xf numFmtId="180" fontId="8" fillId="0" borderId="42"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34"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41" xfId="4" applyNumberFormat="1" applyFont="1" applyBorder="1" applyAlignment="1">
      <alignment horizontal="right" vertical="center" shrinkToFit="1"/>
    </xf>
    <xf numFmtId="0" fontId="8" fillId="0" borderId="0" xfId="0" applyFont="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1" fillId="2" borderId="0" xfId="0" applyFont="1" applyFill="1" applyAlignment="1">
      <alignment shrinkToFit="1"/>
    </xf>
    <xf numFmtId="0" fontId="4" fillId="2" borderId="0" xfId="0" applyFont="1" applyFill="1" applyAlignment="1"/>
    <xf numFmtId="0" fontId="21" fillId="2" borderId="0" xfId="0" applyFont="1" applyFill="1" applyAlignment="1">
      <alignment horizontal="right"/>
    </xf>
    <xf numFmtId="0" fontId="4" fillId="0" borderId="0" xfId="0" applyFont="1" applyAlignment="1"/>
    <xf numFmtId="0" fontId="21" fillId="2" borderId="0" xfId="0" applyFont="1" applyFill="1" applyAlignment="1">
      <alignment horizontal="center" vertical="top" shrinkToFit="1"/>
    </xf>
    <xf numFmtId="0" fontId="4" fillId="0" borderId="0" xfId="0" applyFont="1" applyAlignment="1">
      <alignment vertical="top"/>
    </xf>
    <xf numFmtId="0" fontId="28" fillId="0" borderId="0" xfId="0" applyFont="1">
      <alignment vertical="center"/>
    </xf>
    <xf numFmtId="0" fontId="4" fillId="0" borderId="0" xfId="0" applyFont="1" applyFill="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16" fillId="0" borderId="0" xfId="0" applyFont="1" applyAlignment="1">
      <alignment horizontal="centerContinuous"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2" fillId="0" borderId="1"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5" fillId="2" borderId="0" xfId="0" applyFont="1" applyFill="1" applyAlignment="1">
      <alignment horizontal="centerContinuous" vertical="center"/>
    </xf>
    <xf numFmtId="0" fontId="0" fillId="0" borderId="27"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9" fillId="0" borderId="0" xfId="0" applyFont="1" applyAlignment="1">
      <alignment horizontal="centerContinuous" vertical="center"/>
    </xf>
    <xf numFmtId="0" fontId="0" fillId="0" borderId="8" xfId="0" applyBorder="1" applyAlignment="1">
      <alignment horizontal="center" vertical="center"/>
    </xf>
    <xf numFmtId="0" fontId="0" fillId="0" borderId="20" xfId="0" applyBorder="1" applyAlignment="1">
      <alignment horizontal="center" vertical="top"/>
    </xf>
    <xf numFmtId="0" fontId="30" fillId="0" borderId="18" xfId="0" applyFont="1" applyBorder="1" applyAlignment="1">
      <alignment horizontal="center"/>
    </xf>
    <xf numFmtId="0" fontId="21" fillId="3" borderId="0" xfId="0" applyFont="1" applyFill="1" applyBorder="1" applyAlignment="1">
      <alignment vertical="center"/>
    </xf>
    <xf numFmtId="0" fontId="4" fillId="3" borderId="0" xfId="0" applyFont="1" applyFill="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lignment vertical="center"/>
    </xf>
    <xf numFmtId="0" fontId="9" fillId="0" borderId="1" xfId="0" applyFont="1" applyFill="1" applyBorder="1" applyAlignment="1">
      <alignment horizontal="centerContinuous" vertical="center" wrapText="1"/>
    </xf>
    <xf numFmtId="0" fontId="9" fillId="0" borderId="2" xfId="0" applyFont="1" applyFill="1" applyBorder="1" applyAlignment="1">
      <alignment horizontal="centerContinuous" vertical="center" wrapText="1"/>
    </xf>
    <xf numFmtId="0" fontId="9" fillId="0" borderId="38" xfId="0" applyFont="1" applyFill="1" applyBorder="1" applyAlignment="1">
      <alignment horizontal="centerContinuous" vertical="center" wrapText="1"/>
    </xf>
    <xf numFmtId="0" fontId="9" fillId="0" borderId="27" xfId="0" applyFont="1" applyFill="1" applyBorder="1" applyAlignment="1">
      <alignment vertical="center" wrapText="1"/>
    </xf>
    <xf numFmtId="0" fontId="8" fillId="0" borderId="0" xfId="0" applyFont="1" applyAlignment="1">
      <alignment horizontal="centerContinuous" vertical="center"/>
    </xf>
    <xf numFmtId="49" fontId="8" fillId="0" borderId="0" xfId="0" applyNumberFormat="1" applyFont="1" applyAlignment="1">
      <alignment horizontal="centerContinuous" vertical="center"/>
    </xf>
    <xf numFmtId="0" fontId="27" fillId="0" borderId="0" xfId="0" applyFont="1" applyAlignment="1">
      <alignment vertical="center" wrapText="1"/>
    </xf>
    <xf numFmtId="0" fontId="32" fillId="0" borderId="0" xfId="0" applyFont="1">
      <alignment vertical="center"/>
    </xf>
    <xf numFmtId="0" fontId="33" fillId="0" borderId="0" xfId="0" applyFont="1" applyFill="1" applyBorder="1" applyAlignment="1">
      <alignment vertical="top"/>
    </xf>
    <xf numFmtId="0" fontId="34" fillId="0" borderId="6" xfId="0" applyFont="1" applyFill="1" applyBorder="1" applyAlignment="1">
      <alignment horizontal="right" vertical="center"/>
    </xf>
    <xf numFmtId="0" fontId="9" fillId="0" borderId="5"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8" xfId="0" applyFont="1" applyFill="1" applyBorder="1" applyAlignment="1" applyProtection="1">
      <alignment vertical="center"/>
    </xf>
    <xf numFmtId="0" fontId="8" fillId="0" borderId="5" xfId="0" applyFont="1" applyFill="1" applyBorder="1" applyProtection="1">
      <alignment vertical="center"/>
    </xf>
    <xf numFmtId="0" fontId="12" fillId="0" borderId="5" xfId="0" applyFont="1" applyFill="1" applyBorder="1" applyAlignment="1" applyProtection="1">
      <alignment vertical="center"/>
    </xf>
    <xf numFmtId="0" fontId="10" fillId="0" borderId="5" xfId="0" applyFont="1" applyFill="1" applyBorder="1" applyAlignment="1" applyProtection="1">
      <alignment vertical="center"/>
    </xf>
    <xf numFmtId="0" fontId="9" fillId="0" borderId="5"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vertical="center" textRotation="255"/>
    </xf>
    <xf numFmtId="0" fontId="12" fillId="0" borderId="0" xfId="0" applyFont="1" applyFill="1" applyBorder="1" applyProtection="1">
      <alignment vertical="center"/>
    </xf>
    <xf numFmtId="0" fontId="8" fillId="0" borderId="0" xfId="0" applyFont="1" applyFill="1" applyBorder="1" applyProtection="1">
      <alignment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8" fillId="0" borderId="0" xfId="0" applyFont="1" applyFill="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19" fillId="0" borderId="8" xfId="0" applyFont="1" applyFill="1" applyBorder="1" applyAlignment="1" applyProtection="1"/>
    <xf numFmtId="0" fontId="13"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Border="1" applyAlignment="1" applyProtection="1"/>
    <xf numFmtId="0" fontId="9" fillId="0" borderId="0" xfId="0" applyFont="1" applyFill="1" applyBorder="1" applyAlignment="1" applyProtection="1"/>
    <xf numFmtId="0" fontId="12" fillId="0" borderId="0" xfId="0" applyFont="1" applyFill="1" applyBorder="1" applyAlignment="1" applyProtection="1"/>
    <xf numFmtId="0" fontId="10" fillId="0" borderId="0" xfId="0" applyFont="1" applyFill="1" applyBorder="1" applyAlignment="1" applyProtection="1"/>
    <xf numFmtId="0" fontId="9" fillId="0" borderId="0" xfId="0" applyFont="1" applyFill="1" applyBorder="1" applyAlignment="1" applyProtection="1">
      <alignment shrinkToFit="1"/>
    </xf>
    <xf numFmtId="0" fontId="9" fillId="0" borderId="0" xfId="0" applyFont="1" applyFill="1" applyBorder="1" applyAlignment="1" applyProtection="1">
      <alignment textRotation="255"/>
    </xf>
    <xf numFmtId="0" fontId="8" fillId="0" borderId="0" xfId="0" applyFont="1" applyFill="1" applyBorder="1" applyAlignment="1" applyProtection="1"/>
    <xf numFmtId="0" fontId="5" fillId="0" borderId="0" xfId="0" applyFont="1" applyFill="1" applyBorder="1" applyAlignment="1" applyProtection="1"/>
    <xf numFmtId="0" fontId="19" fillId="0" borderId="0" xfId="0" applyFont="1" applyFill="1" applyBorder="1" applyAlignment="1" applyProtection="1"/>
    <xf numFmtId="0" fontId="8" fillId="0" borderId="0" xfId="0" applyFont="1" applyFill="1" applyAlignment="1" applyProtection="1"/>
    <xf numFmtId="0" fontId="13" fillId="0" borderId="0" xfId="0" applyFont="1" applyFill="1" applyAlignment="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Fill="1" applyAlignment="1" applyProtection="1">
      <alignment vertical="center"/>
    </xf>
    <xf numFmtId="0" fontId="7" fillId="0" borderId="0" xfId="0" applyFont="1" applyFill="1" applyBorder="1" applyAlignment="1" applyProtection="1">
      <alignment vertical="top"/>
    </xf>
    <xf numFmtId="0" fontId="12" fillId="0" borderId="0"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shrinkToFit="1"/>
    </xf>
    <xf numFmtId="0" fontId="9" fillId="0" borderId="0" xfId="0" applyFont="1" applyFill="1" applyBorder="1" applyAlignment="1" applyProtection="1">
      <alignment vertical="top" textRotation="255"/>
    </xf>
    <xf numFmtId="0" fontId="8" fillId="0" borderId="0" xfId="0" applyFont="1" applyFill="1" applyBorder="1" applyAlignment="1" applyProtection="1">
      <alignment vertical="top"/>
    </xf>
    <xf numFmtId="0" fontId="5" fillId="0" borderId="0" xfId="0" applyFont="1" applyFill="1" applyBorder="1" applyAlignment="1" applyProtection="1">
      <alignment vertical="top"/>
    </xf>
    <xf numFmtId="0" fontId="19" fillId="0" borderId="0" xfId="0" applyFont="1" applyFill="1" applyBorder="1" applyAlignment="1" applyProtection="1">
      <alignment vertical="top"/>
    </xf>
    <xf numFmtId="0" fontId="8" fillId="0" borderId="0" xfId="0" applyFont="1" applyFill="1" applyAlignment="1" applyProtection="1">
      <alignment vertical="top"/>
    </xf>
    <xf numFmtId="0" fontId="13" fillId="0" borderId="0" xfId="0" applyFont="1" applyFill="1" applyAlignment="1" applyProtection="1">
      <alignment vertical="top"/>
    </xf>
    <xf numFmtId="178" fontId="8" fillId="3" borderId="29" xfId="4" applyNumberFormat="1" applyFont="1" applyFill="1" applyBorder="1" applyAlignment="1" applyProtection="1">
      <alignment horizontal="right" vertical="center" shrinkToFit="1"/>
      <protection locked="0"/>
    </xf>
    <xf numFmtId="178" fontId="8" fillId="3" borderId="32" xfId="4" applyNumberFormat="1" applyFont="1" applyFill="1" applyBorder="1" applyAlignment="1" applyProtection="1">
      <alignment horizontal="right" vertical="center" shrinkToFit="1"/>
      <protection locked="0"/>
    </xf>
    <xf numFmtId="0" fontId="4" fillId="0" borderId="0" xfId="0" applyFont="1" applyProtection="1">
      <alignment vertical="center"/>
    </xf>
    <xf numFmtId="0" fontId="21" fillId="2" borderId="0" xfId="0" applyFont="1" applyFill="1" applyProtection="1">
      <alignment vertical="center"/>
    </xf>
    <xf numFmtId="49" fontId="21" fillId="2" borderId="0" xfId="0" applyNumberFormat="1" applyFont="1" applyFill="1" applyBorder="1" applyAlignment="1" applyProtection="1">
      <alignment vertical="center"/>
    </xf>
    <xf numFmtId="0" fontId="21" fillId="2" borderId="0" xfId="0" applyNumberFormat="1" applyFont="1" applyFill="1" applyBorder="1" applyAlignment="1" applyProtection="1">
      <alignment vertical="center"/>
    </xf>
    <xf numFmtId="0" fontId="21" fillId="2" borderId="0" xfId="0" applyFont="1" applyFill="1" applyBorder="1" applyAlignment="1" applyProtection="1">
      <alignment vertical="center"/>
    </xf>
    <xf numFmtId="0" fontId="21" fillId="0" borderId="0" xfId="0" applyFont="1" applyFill="1" applyBorder="1" applyAlignment="1" applyProtection="1">
      <alignment vertical="center"/>
    </xf>
    <xf numFmtId="179" fontId="4" fillId="0" borderId="0" xfId="0" applyNumberFormat="1" applyFont="1" applyProtection="1">
      <alignment vertical="center"/>
      <protection locked="0"/>
    </xf>
    <xf numFmtId="0" fontId="27" fillId="0" borderId="0" xfId="0" applyFont="1" applyAlignment="1">
      <alignment horizontal="left" vertical="center"/>
    </xf>
    <xf numFmtId="0" fontId="10" fillId="0" borderId="0" xfId="0" applyFont="1" applyFill="1" applyBorder="1" applyAlignment="1" applyProtection="1">
      <alignment horizontal="centerContinuous" vertical="top"/>
    </xf>
    <xf numFmtId="0" fontId="9" fillId="0" borderId="0" xfId="0" applyFont="1" applyFill="1" applyBorder="1" applyAlignment="1" applyProtection="1">
      <alignment horizontal="centerContinuous" vertical="top"/>
    </xf>
    <xf numFmtId="0" fontId="12" fillId="0" borderId="0" xfId="0" applyFont="1" applyFill="1" applyBorder="1" applyAlignment="1" applyProtection="1">
      <alignment horizontal="centerContinuous" vertical="top"/>
    </xf>
    <xf numFmtId="0" fontId="8" fillId="0" borderId="0" xfId="0" applyFont="1" applyFill="1" applyBorder="1" applyAlignment="1" applyProtection="1">
      <alignment horizontal="centerContinuous" vertical="top"/>
    </xf>
    <xf numFmtId="0" fontId="5" fillId="0" borderId="0" xfId="0" applyFont="1" applyFill="1" applyBorder="1" applyAlignment="1" applyProtection="1">
      <alignment horizontal="centerContinuous" vertical="top"/>
    </xf>
    <xf numFmtId="0" fontId="19" fillId="0" borderId="0" xfId="0" applyFont="1" applyFill="1" applyBorder="1" applyAlignment="1" applyProtection="1">
      <alignment horizontal="centerContinuous" vertical="top"/>
    </xf>
    <xf numFmtId="0" fontId="36" fillId="0" borderId="0" xfId="6" applyFont="1" applyAlignment="1">
      <alignment horizontal="centerContinuous" vertical="center"/>
    </xf>
    <xf numFmtId="0" fontId="8" fillId="0" borderId="0" xfId="0" applyFont="1" applyFill="1" applyAlignment="1" applyProtection="1">
      <alignment horizontal="right" vertical="center"/>
    </xf>
    <xf numFmtId="0" fontId="21" fillId="0" borderId="0" xfId="0" applyFont="1" applyFill="1" applyBorder="1" applyAlignment="1" applyProtection="1">
      <alignment horizontal="right" vertical="top"/>
    </xf>
    <xf numFmtId="0" fontId="38" fillId="0" borderId="1" xfId="8" applyFont="1" applyFill="1" applyBorder="1" applyAlignment="1">
      <alignment horizontal="centerContinuous" vertical="center"/>
    </xf>
    <xf numFmtId="0" fontId="38" fillId="0" borderId="2" xfId="8" applyFont="1" applyFill="1" applyBorder="1" applyAlignment="1">
      <alignment horizontal="centerContinuous" vertical="center"/>
    </xf>
    <xf numFmtId="0" fontId="38" fillId="0" borderId="3" xfId="8"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8" xfId="0" applyFont="1" applyFill="1" applyBorder="1" applyAlignment="1">
      <alignment horizontal="centerContinuous" vertical="center"/>
    </xf>
    <xf numFmtId="0" fontId="8" fillId="0" borderId="53" xfId="0" applyFont="1" applyFill="1" applyBorder="1" applyAlignment="1">
      <alignment horizontal="centerContinuous" vertical="center"/>
    </xf>
    <xf numFmtId="0" fontId="8" fillId="0" borderId="54" xfId="0" applyFont="1" applyFill="1" applyBorder="1" applyAlignment="1">
      <alignment horizontal="centerContinuous" vertical="center"/>
    </xf>
    <xf numFmtId="0" fontId="8" fillId="0" borderId="35"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56" xfId="0" applyFont="1" applyFill="1" applyBorder="1" applyAlignment="1">
      <alignment horizontal="centerContinuous" vertical="center"/>
    </xf>
    <xf numFmtId="0" fontId="8" fillId="2" borderId="57" xfId="0" applyFont="1" applyFill="1" applyBorder="1" applyAlignment="1">
      <alignment horizontal="centerContinuous" vertical="center"/>
    </xf>
    <xf numFmtId="0" fontId="39" fillId="0" borderId="0" xfId="0" applyFont="1" applyFill="1" applyAlignment="1" applyProtection="1">
      <alignment horizontal="left" vertical="center"/>
    </xf>
    <xf numFmtId="0" fontId="30" fillId="3" borderId="18" xfId="0" applyFont="1" applyFill="1" applyBorder="1" applyAlignment="1" applyProtection="1">
      <alignment horizontal="center" vertical="center"/>
      <protection locked="0"/>
    </xf>
    <xf numFmtId="0" fontId="0" fillId="3" borderId="18" xfId="0" applyFill="1" applyBorder="1" applyAlignment="1" applyProtection="1">
      <alignment vertical="center" shrinkToFit="1"/>
      <protection locked="0"/>
    </xf>
    <xf numFmtId="0" fontId="0" fillId="3" borderId="20" xfId="0" applyFill="1" applyBorder="1" applyAlignment="1" applyProtection="1">
      <alignment horizontal="center" vertical="center"/>
      <protection locked="0"/>
    </xf>
    <xf numFmtId="0" fontId="0" fillId="3" borderId="20" xfId="0" applyFill="1" applyBorder="1" applyAlignment="1" applyProtection="1">
      <alignment vertical="center" shrinkToFit="1"/>
      <protection locked="0"/>
    </xf>
    <xf numFmtId="0" fontId="27" fillId="0" borderId="0" xfId="0" applyFont="1" applyAlignment="1">
      <alignment vertical="top" wrapText="1"/>
    </xf>
    <xf numFmtId="0" fontId="37" fillId="0" borderId="1" xfId="0" applyFont="1" applyFill="1" applyBorder="1" applyAlignment="1">
      <alignment horizontal="centerContinuous" vertical="center"/>
    </xf>
    <xf numFmtId="0" fontId="37" fillId="0" borderId="2" xfId="0" applyFont="1" applyFill="1" applyBorder="1" applyAlignment="1">
      <alignment horizontal="centerContinuous" vertical="center"/>
    </xf>
    <xf numFmtId="0" fontId="37" fillId="0" borderId="3" xfId="0" applyFont="1" applyFill="1" applyBorder="1" applyAlignment="1">
      <alignment horizontal="centerContinuous" vertical="center"/>
    </xf>
    <xf numFmtId="0" fontId="37" fillId="0" borderId="54" xfId="0" applyFont="1" applyFill="1" applyBorder="1" applyAlignment="1">
      <alignment horizontal="centerContinuous" vertical="center"/>
    </xf>
    <xf numFmtId="0" fontId="37" fillId="0" borderId="55" xfId="0" applyFont="1" applyFill="1" applyBorder="1" applyAlignment="1">
      <alignment horizontal="centerContinuous" vertical="center"/>
    </xf>
    <xf numFmtId="0" fontId="37" fillId="0" borderId="36" xfId="0" applyFont="1" applyFill="1" applyBorder="1" applyAlignment="1">
      <alignment horizontal="centerContinuous" vertical="center"/>
    </xf>
    <xf numFmtId="0" fontId="37" fillId="0" borderId="37" xfId="0" applyFont="1" applyFill="1" applyBorder="1" applyAlignment="1">
      <alignment horizontal="centerContinuous" vertical="center"/>
    </xf>
    <xf numFmtId="0" fontId="37" fillId="0" borderId="57" xfId="0" applyFont="1" applyFill="1" applyBorder="1" applyAlignment="1">
      <alignment horizontal="centerContinuous" vertical="center"/>
    </xf>
    <xf numFmtId="0" fontId="37" fillId="0" borderId="58" xfId="0" applyFont="1" applyFill="1" applyBorder="1" applyAlignment="1">
      <alignment horizontal="centerContinuous" vertical="center"/>
    </xf>
    <xf numFmtId="0" fontId="37" fillId="0" borderId="8" xfId="0" applyFont="1" applyFill="1" applyBorder="1" applyAlignment="1">
      <alignment horizontal="centerContinuous" vertical="center"/>
    </xf>
    <xf numFmtId="0" fontId="37" fillId="0" borderId="12" xfId="0" applyFont="1" applyFill="1" applyBorder="1" applyAlignment="1">
      <alignment horizontal="centerContinuous" vertical="center"/>
    </xf>
    <xf numFmtId="0" fontId="10" fillId="0" borderId="5" xfId="0" applyFont="1" applyFill="1" applyBorder="1" applyAlignment="1"/>
    <xf numFmtId="177" fontId="4" fillId="0" borderId="0" xfId="4" applyNumberFormat="1" applyFont="1" applyFill="1" applyBorder="1" applyAlignment="1">
      <alignment vertical="center" shrinkToFit="1"/>
    </xf>
    <xf numFmtId="177" fontId="4" fillId="0" borderId="5" xfId="4" applyNumberFormat="1" applyFont="1" applyFill="1" applyBorder="1" applyAlignment="1">
      <alignment vertical="center" shrinkToFit="1"/>
    </xf>
    <xf numFmtId="177" fontId="4" fillId="0" borderId="8" xfId="4" applyNumberFormat="1" applyFont="1" applyFill="1" applyBorder="1" applyAlignment="1">
      <alignment vertical="center" shrinkToFit="1"/>
    </xf>
    <xf numFmtId="0" fontId="9" fillId="0" borderId="9" xfId="0" applyFont="1" applyFill="1" applyBorder="1">
      <alignment vertical="center"/>
    </xf>
    <xf numFmtId="0" fontId="0" fillId="4" borderId="0" xfId="0" applyFill="1">
      <alignment vertical="center"/>
    </xf>
    <xf numFmtId="0" fontId="9" fillId="0" borderId="5" xfId="0" applyFont="1" applyFill="1" applyBorder="1">
      <alignment vertical="center"/>
    </xf>
    <xf numFmtId="0" fontId="21" fillId="2" borderId="0" xfId="0" applyFont="1" applyFill="1" applyAlignment="1">
      <alignment horizontal="center" vertical="center"/>
    </xf>
    <xf numFmtId="0" fontId="4" fillId="3" borderId="27" xfId="0" applyFont="1" applyFill="1" applyBorder="1" applyAlignment="1" applyProtection="1">
      <alignment horizontal="left" vertical="center" shrinkToFit="1"/>
      <protection locked="0"/>
    </xf>
    <xf numFmtId="0" fontId="4" fillId="0" borderId="27" xfId="0" applyFont="1" applyFill="1" applyBorder="1" applyAlignment="1">
      <alignment horizontal="left" vertical="center"/>
    </xf>
    <xf numFmtId="0" fontId="0" fillId="3" borderId="1" xfId="5"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38" fontId="21" fillId="2" borderId="0" xfId="4" applyFont="1" applyFill="1" applyAlignment="1">
      <alignment shrinkToFit="1"/>
    </xf>
    <xf numFmtId="0" fontId="21" fillId="2" borderId="0" xfId="0" applyFont="1" applyFill="1" applyAlignment="1">
      <alignment horizontal="left" vertical="top" wrapText="1"/>
    </xf>
    <xf numFmtId="0" fontId="4" fillId="2" borderId="0" xfId="0" applyFont="1" applyFill="1" applyAlignment="1">
      <alignment horizontal="distributed" vertical="center"/>
    </xf>
    <xf numFmtId="0" fontId="21" fillId="2" borderId="0" xfId="0" applyFont="1" applyFill="1" applyAlignment="1">
      <alignment horizontal="distributed" vertical="center"/>
    </xf>
    <xf numFmtId="0" fontId="21" fillId="3" borderId="0" xfId="0" applyFont="1" applyFill="1" applyAlignment="1" applyProtection="1">
      <alignment horizontal="left" vertical="center"/>
      <protection locked="0"/>
    </xf>
    <xf numFmtId="0" fontId="21" fillId="3" borderId="0" xfId="0" applyFont="1" applyFill="1" applyAlignment="1" applyProtection="1">
      <alignment vertical="center" wrapText="1"/>
      <protection locked="0"/>
    </xf>
    <xf numFmtId="0" fontId="4" fillId="3" borderId="0" xfId="0" applyFont="1" applyFill="1" applyAlignment="1" applyProtection="1">
      <alignment vertical="center" shrinkToFit="1"/>
      <protection locked="0"/>
    </xf>
    <xf numFmtId="0" fontId="21" fillId="3" borderId="0" xfId="0" applyFont="1" applyFill="1" applyAlignment="1" applyProtection="1">
      <alignment vertical="center"/>
      <protection locked="0"/>
    </xf>
    <xf numFmtId="0" fontId="21" fillId="2" borderId="0" xfId="0" applyFont="1" applyFill="1" applyAlignment="1">
      <alignment horizontal="center" vertical="center" shrinkToFit="1"/>
    </xf>
    <xf numFmtId="0" fontId="21" fillId="3" borderId="0" xfId="0" applyFont="1" applyFill="1" applyAlignment="1" applyProtection="1">
      <alignment horizontal="center" vertical="center"/>
      <protection locked="0"/>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8" fillId="0" borderId="27" xfId="0" applyFont="1" applyFill="1" applyBorder="1" applyAlignment="1">
      <alignment horizontal="center" vertical="center" shrinkToFit="1"/>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180" fontId="37" fillId="3" borderId="56" xfId="0" applyNumberFormat="1" applyFont="1" applyFill="1" applyBorder="1" applyAlignment="1" applyProtection="1">
      <alignment vertical="center"/>
      <protection locked="0"/>
    </xf>
    <xf numFmtId="180" fontId="37" fillId="3" borderId="57" xfId="0" applyNumberFormat="1" applyFont="1" applyFill="1" applyBorder="1" applyAlignment="1" applyProtection="1">
      <alignment vertical="center"/>
      <protection locked="0"/>
    </xf>
    <xf numFmtId="180" fontId="37" fillId="3" borderId="58" xfId="0" applyNumberFormat="1" applyFont="1" applyFill="1" applyBorder="1" applyAlignment="1" applyProtection="1">
      <alignment vertical="center"/>
      <protection locked="0"/>
    </xf>
    <xf numFmtId="180" fontId="37" fillId="0" borderId="1" xfId="0" applyNumberFormat="1" applyFont="1" applyFill="1" applyBorder="1" applyAlignment="1">
      <alignment vertical="center"/>
    </xf>
    <xf numFmtId="180" fontId="37" fillId="0" borderId="2" xfId="0" applyNumberFormat="1" applyFont="1" applyFill="1" applyBorder="1" applyAlignment="1">
      <alignment vertical="center"/>
    </xf>
    <xf numFmtId="180" fontId="37" fillId="0" borderId="3" xfId="0" applyNumberFormat="1" applyFont="1" applyFill="1" applyBorder="1" applyAlignment="1">
      <alignment vertical="center"/>
    </xf>
    <xf numFmtId="180" fontId="37" fillId="3" borderId="53" xfId="0" applyNumberFormat="1" applyFont="1" applyFill="1" applyBorder="1" applyAlignment="1" applyProtection="1">
      <alignment horizontal="left" vertical="center"/>
      <protection locked="0"/>
    </xf>
    <xf numFmtId="180" fontId="37" fillId="3" borderId="54" xfId="0" applyNumberFormat="1" applyFont="1" applyFill="1" applyBorder="1" applyAlignment="1" applyProtection="1">
      <alignment horizontal="left" vertical="center"/>
      <protection locked="0"/>
    </xf>
    <xf numFmtId="180" fontId="37" fillId="3" borderId="55" xfId="0" applyNumberFormat="1" applyFont="1" applyFill="1" applyBorder="1" applyAlignment="1" applyProtection="1">
      <alignment horizontal="left" vertical="center"/>
      <protection locked="0"/>
    </xf>
    <xf numFmtId="180" fontId="37" fillId="0" borderId="35" xfId="0" applyNumberFormat="1" applyFont="1" applyFill="1" applyBorder="1" applyAlignment="1">
      <alignment horizontal="center" vertical="center"/>
    </xf>
    <xf numFmtId="180" fontId="37" fillId="0" borderId="36" xfId="0" applyNumberFormat="1" applyFont="1" applyFill="1" applyBorder="1" applyAlignment="1">
      <alignment horizontal="center" vertical="center"/>
    </xf>
    <xf numFmtId="180" fontId="37" fillId="0" borderId="37" xfId="0" applyNumberFormat="1" applyFont="1" applyFill="1" applyBorder="1" applyAlignment="1">
      <alignment horizontal="center" vertical="center"/>
    </xf>
    <xf numFmtId="180" fontId="37" fillId="0" borderId="35" xfId="0" applyNumberFormat="1" applyFont="1" applyFill="1" applyBorder="1" applyAlignment="1">
      <alignment horizontal="left" vertical="center"/>
    </xf>
    <xf numFmtId="180" fontId="37" fillId="0" borderId="36" xfId="0" applyNumberFormat="1" applyFont="1" applyFill="1" applyBorder="1" applyAlignment="1">
      <alignment horizontal="left" vertical="center"/>
    </xf>
    <xf numFmtId="180" fontId="37" fillId="0" borderId="37" xfId="0" applyNumberFormat="1" applyFont="1" applyFill="1" applyBorder="1" applyAlignment="1">
      <alignment horizontal="left" vertical="center"/>
    </xf>
    <xf numFmtId="180" fontId="37" fillId="3" borderId="35" xfId="0" applyNumberFormat="1" applyFont="1" applyFill="1" applyBorder="1" applyAlignment="1" applyProtection="1">
      <alignment horizontal="left" vertical="center"/>
      <protection locked="0"/>
    </xf>
    <xf numFmtId="180" fontId="37" fillId="3" borderId="36" xfId="0" applyNumberFormat="1" applyFont="1" applyFill="1" applyBorder="1" applyAlignment="1" applyProtection="1">
      <alignment horizontal="left" vertical="center"/>
      <protection locked="0"/>
    </xf>
    <xf numFmtId="180" fontId="37" fillId="3" borderId="37" xfId="0" applyNumberFormat="1" applyFont="1" applyFill="1" applyBorder="1" applyAlignment="1" applyProtection="1">
      <alignment horizontal="left" vertical="center"/>
      <protection locked="0"/>
    </xf>
    <xf numFmtId="180" fontId="37" fillId="3" borderId="56" xfId="0" applyNumberFormat="1" applyFont="1" applyFill="1" applyBorder="1" applyAlignment="1" applyProtection="1">
      <alignment horizontal="left" vertical="center"/>
      <protection locked="0"/>
    </xf>
    <xf numFmtId="180" fontId="37" fillId="3" borderId="57" xfId="0" applyNumberFormat="1" applyFont="1" applyFill="1" applyBorder="1" applyAlignment="1" applyProtection="1">
      <alignment horizontal="left" vertical="center"/>
      <protection locked="0"/>
    </xf>
    <xf numFmtId="180" fontId="37" fillId="3" borderId="58" xfId="0" applyNumberFormat="1" applyFont="1" applyFill="1" applyBorder="1" applyAlignment="1" applyProtection="1">
      <alignment horizontal="left" vertical="center"/>
      <protection locked="0"/>
    </xf>
    <xf numFmtId="180" fontId="37" fillId="0" borderId="1" xfId="0" applyNumberFormat="1" applyFont="1" applyFill="1" applyBorder="1" applyAlignment="1">
      <alignment horizontal="left" vertical="center"/>
    </xf>
    <xf numFmtId="180" fontId="37" fillId="0" borderId="2" xfId="0" applyNumberFormat="1" applyFont="1" applyFill="1" applyBorder="1" applyAlignment="1">
      <alignment horizontal="left" vertical="center"/>
    </xf>
    <xf numFmtId="180" fontId="37" fillId="0" borderId="3" xfId="0" applyNumberFormat="1" applyFont="1" applyFill="1" applyBorder="1" applyAlignment="1">
      <alignment horizontal="left" vertical="center"/>
    </xf>
    <xf numFmtId="0" fontId="5" fillId="0" borderId="0" xfId="0" applyFont="1" applyFill="1" applyBorder="1" applyAlignment="1" applyProtection="1">
      <alignment horizontal="center" vertical="top" shrinkToFit="1"/>
    </xf>
    <xf numFmtId="0" fontId="5" fillId="0" borderId="2" xfId="0" applyFont="1" applyFill="1" applyBorder="1" applyAlignment="1" applyProtection="1">
      <alignment horizontal="center" vertical="center" shrinkToFit="1"/>
    </xf>
    <xf numFmtId="180" fontId="37" fillId="3" borderId="53" xfId="0" applyNumberFormat="1" applyFont="1" applyFill="1" applyBorder="1" applyAlignment="1" applyProtection="1">
      <alignment vertical="center"/>
      <protection locked="0"/>
    </xf>
    <xf numFmtId="180" fontId="37" fillId="3" borderId="54" xfId="0" applyNumberFormat="1" applyFont="1" applyFill="1" applyBorder="1" applyAlignment="1" applyProtection="1">
      <alignment vertical="center"/>
      <protection locked="0"/>
    </xf>
    <xf numFmtId="180" fontId="37" fillId="3" borderId="55" xfId="0" applyNumberFormat="1" applyFont="1" applyFill="1" applyBorder="1" applyAlignment="1" applyProtection="1">
      <alignment vertical="center"/>
      <protection locked="0"/>
    </xf>
    <xf numFmtId="180" fontId="37" fillId="0" borderId="59" xfId="0" applyNumberFormat="1" applyFont="1" applyFill="1" applyBorder="1" applyAlignment="1">
      <alignment vertical="center"/>
    </xf>
    <xf numFmtId="180" fontId="37" fillId="0" borderId="60" xfId="0" applyNumberFormat="1" applyFont="1" applyFill="1" applyBorder="1" applyAlignment="1">
      <alignment vertical="center"/>
    </xf>
    <xf numFmtId="180" fontId="37" fillId="0" borderId="61" xfId="0" applyNumberFormat="1" applyFont="1" applyFill="1" applyBorder="1" applyAlignment="1">
      <alignment vertical="center"/>
    </xf>
    <xf numFmtId="180" fontId="37" fillId="0" borderId="35" xfId="0" applyNumberFormat="1" applyFont="1" applyFill="1" applyBorder="1" applyAlignment="1">
      <alignment vertical="center"/>
    </xf>
    <xf numFmtId="180" fontId="37" fillId="0" borderId="36" xfId="0" applyNumberFormat="1" applyFont="1" applyFill="1" applyBorder="1" applyAlignment="1">
      <alignment vertical="center"/>
    </xf>
    <xf numFmtId="180" fontId="37" fillId="0" borderId="37" xfId="0" applyNumberFormat="1" applyFont="1" applyFill="1" applyBorder="1" applyAlignment="1">
      <alignment vertical="center"/>
    </xf>
    <xf numFmtId="180" fontId="37" fillId="3" borderId="35" xfId="0" applyNumberFormat="1" applyFont="1" applyFill="1" applyBorder="1" applyAlignment="1" applyProtection="1">
      <alignment vertical="center"/>
      <protection locked="0"/>
    </xf>
    <xf numFmtId="180" fontId="37" fillId="3" borderId="36" xfId="0" applyNumberFormat="1" applyFont="1" applyFill="1" applyBorder="1" applyAlignment="1" applyProtection="1">
      <alignment vertical="center"/>
      <protection locked="0"/>
    </xf>
    <xf numFmtId="180" fontId="37" fillId="3" borderId="37" xfId="0" applyNumberFormat="1" applyFont="1" applyFill="1" applyBorder="1" applyAlignment="1" applyProtection="1">
      <alignment vertical="center"/>
      <protection locked="0"/>
    </xf>
    <xf numFmtId="38" fontId="37" fillId="0" borderId="4" xfId="7" applyFont="1" applyFill="1" applyBorder="1" applyAlignment="1">
      <alignment horizontal="center" vertical="center" wrapText="1"/>
    </xf>
    <xf numFmtId="38" fontId="37" fillId="0" borderId="5" xfId="7" applyFont="1" applyFill="1" applyBorder="1" applyAlignment="1">
      <alignment horizontal="center" vertical="center" wrapText="1"/>
    </xf>
    <xf numFmtId="38" fontId="37" fillId="0" borderId="6" xfId="7" applyFont="1" applyFill="1" applyBorder="1" applyAlignment="1">
      <alignment horizontal="center" vertical="center" wrapText="1"/>
    </xf>
    <xf numFmtId="38" fontId="37" fillId="0" borderId="11" xfId="7" applyFont="1" applyFill="1" applyBorder="1" applyAlignment="1">
      <alignment horizontal="center" vertical="center" wrapText="1"/>
    </xf>
    <xf numFmtId="38" fontId="37" fillId="0" borderId="8" xfId="7" applyFont="1" applyFill="1" applyBorder="1" applyAlignment="1">
      <alignment horizontal="center" vertical="center" wrapText="1"/>
    </xf>
    <xf numFmtId="38" fontId="37" fillId="0" borderId="12" xfId="7" applyFont="1" applyFill="1" applyBorder="1" applyAlignment="1">
      <alignment horizontal="center" vertical="center" wrapText="1"/>
    </xf>
    <xf numFmtId="177" fontId="37" fillId="0" borderId="1" xfId="7" applyNumberFormat="1" applyFont="1" applyFill="1" applyBorder="1" applyAlignment="1">
      <alignment vertical="center"/>
    </xf>
    <xf numFmtId="177" fontId="37" fillId="0" borderId="2" xfId="7" applyNumberFormat="1" applyFont="1" applyFill="1" applyBorder="1" applyAlignment="1">
      <alignment vertical="center"/>
    </xf>
    <xf numFmtId="0" fontId="38" fillId="0" borderId="4" xfId="8" applyFont="1" applyFill="1" applyBorder="1" applyAlignment="1">
      <alignment horizontal="center" vertical="center" wrapText="1"/>
    </xf>
    <xf numFmtId="0" fontId="38" fillId="0" borderId="5" xfId="8" applyFont="1" applyFill="1" applyBorder="1" applyAlignment="1">
      <alignment horizontal="center" vertical="center" wrapText="1"/>
    </xf>
    <xf numFmtId="0" fontId="38" fillId="0" borderId="6" xfId="8" applyFont="1" applyFill="1" applyBorder="1" applyAlignment="1">
      <alignment horizontal="center" vertical="center" wrapText="1"/>
    </xf>
    <xf numFmtId="0" fontId="38" fillId="0" borderId="11" xfId="8" applyFont="1" applyFill="1" applyBorder="1" applyAlignment="1">
      <alignment horizontal="center" vertical="center" wrapText="1"/>
    </xf>
    <xf numFmtId="0" fontId="38" fillId="0" borderId="8" xfId="8" applyFont="1" applyFill="1" applyBorder="1" applyAlignment="1">
      <alignment horizontal="center" vertical="center" wrapText="1"/>
    </xf>
    <xf numFmtId="0" fontId="38" fillId="0" borderId="12" xfId="8" applyFont="1" applyFill="1" applyBorder="1" applyAlignment="1">
      <alignment horizontal="center" vertical="center" wrapText="1"/>
    </xf>
    <xf numFmtId="0" fontId="37" fillId="0" borderId="4" xfId="8" applyFont="1" applyFill="1" applyBorder="1" applyAlignment="1">
      <alignment horizontal="left" vertical="center" wrapText="1"/>
    </xf>
    <xf numFmtId="0" fontId="37" fillId="0" borderId="5" xfId="8" applyFont="1" applyFill="1" applyBorder="1" applyAlignment="1">
      <alignment horizontal="left" vertical="center" wrapText="1"/>
    </xf>
    <xf numFmtId="0" fontId="37" fillId="0" borderId="6" xfId="8" applyFont="1" applyFill="1" applyBorder="1" applyAlignment="1">
      <alignment horizontal="left" vertical="center" wrapText="1"/>
    </xf>
    <xf numFmtId="0" fontId="37" fillId="0" borderId="35" xfId="8" applyFont="1" applyFill="1" applyBorder="1" applyAlignment="1">
      <alignment horizontal="left" vertical="center" wrapText="1"/>
    </xf>
    <xf numFmtId="0" fontId="37" fillId="0" borderId="36" xfId="8" applyFont="1" applyFill="1" applyBorder="1" applyAlignment="1">
      <alignment horizontal="left" vertical="center" wrapText="1"/>
    </xf>
    <xf numFmtId="0" fontId="37" fillId="0" borderId="11" xfId="8" applyFont="1" applyFill="1" applyBorder="1" applyAlignment="1">
      <alignment horizontal="left" vertical="center" wrapText="1"/>
    </xf>
    <xf numFmtId="0" fontId="37" fillId="0" borderId="8" xfId="8" applyFont="1" applyFill="1" applyBorder="1" applyAlignment="1">
      <alignment horizontal="left" vertical="center" wrapText="1"/>
    </xf>
    <xf numFmtId="0" fontId="37" fillId="0" borderId="1" xfId="8" applyFont="1" applyFill="1" applyBorder="1" applyAlignment="1">
      <alignment horizontal="center" vertical="center"/>
    </xf>
    <xf numFmtId="0" fontId="37" fillId="0" borderId="2" xfId="8" applyFont="1" applyFill="1" applyBorder="1" applyAlignment="1">
      <alignment horizontal="center" vertical="center"/>
    </xf>
    <xf numFmtId="0" fontId="37" fillId="0" borderId="3" xfId="8" applyFont="1" applyFill="1" applyBorder="1" applyAlignment="1">
      <alignment horizontal="center" vertical="center"/>
    </xf>
    <xf numFmtId="177" fontId="5" fillId="3" borderId="22" xfId="4" applyNumberFormat="1" applyFont="1" applyFill="1" applyBorder="1" applyAlignment="1" applyProtection="1">
      <alignment vertical="center" shrinkToFit="1"/>
      <protection locked="0"/>
    </xf>
    <xf numFmtId="0" fontId="10" fillId="3" borderId="21" xfId="0" applyFont="1" applyFill="1" applyBorder="1" applyAlignment="1" applyProtection="1">
      <alignment vertical="center" shrinkToFit="1"/>
      <protection locked="0"/>
    </xf>
    <xf numFmtId="0" fontId="10" fillId="3" borderId="22" xfId="0" applyFont="1" applyFill="1" applyBorder="1" applyAlignment="1" applyProtection="1">
      <alignment vertical="center" shrinkToFit="1"/>
      <protection locked="0"/>
    </xf>
    <xf numFmtId="0" fontId="10" fillId="3" borderId="23" xfId="0" applyFont="1" applyFill="1" applyBorder="1" applyAlignment="1" applyProtection="1">
      <alignment vertical="center" shrinkToFit="1"/>
      <protection locked="0"/>
    </xf>
    <xf numFmtId="177" fontId="5" fillId="3" borderId="7" xfId="4" applyNumberFormat="1"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7" xfId="0" applyFont="1" applyFill="1" applyBorder="1" applyAlignment="1" applyProtection="1">
      <alignment vertical="center" shrinkToFit="1"/>
      <protection locked="0"/>
    </xf>
    <xf numFmtId="177" fontId="5" fillId="0" borderId="1" xfId="4" applyNumberFormat="1" applyFont="1" applyFill="1" applyBorder="1" applyAlignment="1">
      <alignment vertical="center" shrinkToFit="1"/>
    </xf>
    <xf numFmtId="177" fontId="5" fillId="0" borderId="2" xfId="4" applyNumberFormat="1" applyFont="1" applyFill="1" applyBorder="1" applyAlignment="1">
      <alignment vertical="center" shrinkToFit="1"/>
    </xf>
    <xf numFmtId="177" fontId="5" fillId="0" borderId="3" xfId="4" applyNumberFormat="1" applyFont="1" applyFill="1" applyBorder="1" applyAlignment="1">
      <alignment vertical="center" shrinkToFit="1"/>
    </xf>
    <xf numFmtId="177" fontId="37" fillId="0" borderId="4" xfId="7" applyNumberFormat="1" applyFont="1" applyFill="1" applyBorder="1" applyAlignment="1" applyProtection="1">
      <alignment vertical="center"/>
    </xf>
    <xf numFmtId="177" fontId="37" fillId="0" borderId="5" xfId="7" applyNumberFormat="1" applyFont="1" applyFill="1" applyBorder="1" applyAlignment="1" applyProtection="1">
      <alignment vertical="center"/>
    </xf>
    <xf numFmtId="177" fontId="37" fillId="0" borderId="6" xfId="7" applyNumberFormat="1" applyFont="1" applyFill="1" applyBorder="1" applyAlignment="1" applyProtection="1">
      <alignment vertical="center"/>
    </xf>
    <xf numFmtId="177" fontId="37" fillId="0" borderId="35" xfId="7" applyNumberFormat="1" applyFont="1" applyFill="1" applyBorder="1" applyAlignment="1" applyProtection="1">
      <alignment vertical="center"/>
    </xf>
    <xf numFmtId="177" fontId="37" fillId="0" borderId="36" xfId="7" applyNumberFormat="1" applyFont="1" applyFill="1" applyBorder="1" applyAlignment="1" applyProtection="1">
      <alignment vertical="center"/>
    </xf>
    <xf numFmtId="177" fontId="37" fillId="0" borderId="37" xfId="7" applyNumberFormat="1" applyFont="1" applyFill="1" applyBorder="1" applyAlignment="1" applyProtection="1">
      <alignment vertical="center"/>
    </xf>
    <xf numFmtId="177" fontId="37" fillId="0" borderId="11" xfId="7" applyNumberFormat="1" applyFont="1" applyFill="1" applyBorder="1" applyAlignment="1" applyProtection="1">
      <alignment vertical="center"/>
    </xf>
    <xf numFmtId="177" fontId="37" fillId="0" borderId="8" xfId="7" applyNumberFormat="1" applyFont="1" applyFill="1" applyBorder="1" applyAlignment="1" applyProtection="1">
      <alignment vertical="center"/>
    </xf>
    <xf numFmtId="177" fontId="37" fillId="0" borderId="12" xfId="7" applyNumberFormat="1" applyFont="1" applyFill="1" applyBorder="1" applyAlignment="1" applyProtection="1">
      <alignment vertical="center"/>
    </xf>
    <xf numFmtId="177" fontId="37" fillId="0" borderId="1" xfId="7" applyNumberFormat="1" applyFont="1" applyFill="1" applyBorder="1" applyAlignment="1" applyProtection="1">
      <alignment vertical="center"/>
    </xf>
    <xf numFmtId="177" fontId="37" fillId="0" borderId="2" xfId="7" applyNumberFormat="1" applyFont="1" applyFill="1" applyBorder="1" applyAlignment="1" applyProtection="1">
      <alignment vertical="center"/>
    </xf>
    <xf numFmtId="177" fontId="37" fillId="0" borderId="3" xfId="7" applyNumberFormat="1" applyFont="1" applyFill="1" applyBorder="1" applyAlignment="1" applyProtection="1">
      <alignment vertical="center"/>
    </xf>
    <xf numFmtId="177" fontId="37" fillId="0" borderId="4" xfId="7" applyNumberFormat="1" applyFont="1" applyFill="1" applyBorder="1" applyAlignment="1">
      <alignment vertical="center"/>
    </xf>
    <xf numFmtId="177" fontId="37" fillId="0" borderId="5" xfId="7" applyNumberFormat="1" applyFont="1" applyFill="1" applyBorder="1" applyAlignment="1">
      <alignment vertical="center"/>
    </xf>
    <xf numFmtId="177" fontId="37" fillId="0" borderId="6" xfId="7" applyNumberFormat="1" applyFont="1" applyFill="1" applyBorder="1" applyAlignment="1">
      <alignment vertical="center"/>
    </xf>
    <xf numFmtId="177" fontId="37" fillId="0" borderId="35" xfId="7" applyNumberFormat="1" applyFont="1" applyFill="1" applyBorder="1" applyAlignment="1">
      <alignment vertical="center"/>
    </xf>
    <xf numFmtId="177" fontId="37" fillId="0" borderId="36" xfId="7" applyNumberFormat="1" applyFont="1" applyFill="1" applyBorder="1" applyAlignment="1">
      <alignment vertical="center"/>
    </xf>
    <xf numFmtId="177" fontId="37" fillId="0" borderId="37" xfId="7" applyNumberFormat="1" applyFont="1" applyFill="1" applyBorder="1" applyAlignment="1">
      <alignment vertical="center"/>
    </xf>
    <xf numFmtId="177" fontId="37" fillId="0" borderId="11" xfId="7" applyNumberFormat="1" applyFont="1" applyFill="1" applyBorder="1" applyAlignment="1">
      <alignment vertical="center"/>
    </xf>
    <xf numFmtId="177" fontId="37" fillId="0" borderId="8" xfId="7" applyNumberFormat="1" applyFont="1" applyFill="1" applyBorder="1" applyAlignment="1">
      <alignment vertical="center"/>
    </xf>
    <xf numFmtId="177" fontId="37" fillId="0" borderId="12" xfId="7" applyNumberFormat="1" applyFont="1" applyFill="1" applyBorder="1" applyAlignment="1">
      <alignment vertical="center"/>
    </xf>
    <xf numFmtId="177" fontId="37" fillId="0" borderId="50" xfId="7" applyNumberFormat="1" applyFont="1" applyFill="1" applyBorder="1" applyAlignment="1">
      <alignment vertical="center"/>
    </xf>
    <xf numFmtId="177" fontId="37" fillId="0" borderId="51" xfId="7" applyNumberFormat="1" applyFont="1" applyFill="1" applyBorder="1" applyAlignment="1">
      <alignment vertical="center"/>
    </xf>
    <xf numFmtId="177" fontId="37" fillId="0" borderId="52" xfId="7" applyNumberFormat="1" applyFont="1" applyFill="1" applyBorder="1" applyAlignment="1">
      <alignment vertical="center"/>
    </xf>
    <xf numFmtId="177" fontId="4" fillId="3" borderId="7" xfId="4" applyNumberFormat="1"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7" xfId="0" applyFont="1" applyFill="1" applyBorder="1" applyAlignment="1" applyProtection="1">
      <alignment vertical="center" shrinkToFit="1"/>
      <protection locked="0"/>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177" fontId="4" fillId="3" borderId="14" xfId="4" applyNumberFormat="1"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16" xfId="0" applyFont="1" applyFill="1" applyBorder="1" applyAlignment="1" applyProtection="1">
      <alignment vertical="center" shrinkToFit="1"/>
      <protection locked="0"/>
    </xf>
    <xf numFmtId="177" fontId="4" fillId="3" borderId="22" xfId="4" applyNumberFormat="1" applyFont="1" applyFill="1" applyBorder="1" applyAlignment="1" applyProtection="1">
      <alignment vertical="center" shrinkToFit="1"/>
      <protection locked="0"/>
    </xf>
    <xf numFmtId="0" fontId="9" fillId="3" borderId="21" xfId="0" applyFont="1" applyFill="1" applyBorder="1" applyAlignment="1" applyProtection="1">
      <alignment vertical="center" shrinkToFit="1"/>
      <protection locked="0"/>
    </xf>
    <xf numFmtId="0" fontId="9" fillId="3" borderId="22" xfId="0" applyFont="1" applyFill="1" applyBorder="1" applyAlignment="1" applyProtection="1">
      <alignment vertical="center" shrinkToFit="1"/>
      <protection locked="0"/>
    </xf>
    <xf numFmtId="0" fontId="9" fillId="3" borderId="23" xfId="0" applyFont="1" applyFill="1" applyBorder="1" applyAlignment="1" applyProtection="1">
      <alignment vertical="center" shrinkToFit="1"/>
      <protection locked="0"/>
    </xf>
    <xf numFmtId="177" fontId="5" fillId="3" borderId="14" xfId="4" applyNumberFormat="1"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16"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38" fontId="4" fillId="3" borderId="22" xfId="4" applyFont="1" applyFill="1" applyBorder="1" applyAlignment="1" applyProtection="1">
      <alignment vertical="center" shrinkToFit="1"/>
      <protection locked="0"/>
    </xf>
    <xf numFmtId="177" fontId="4" fillId="0" borderId="14" xfId="4" applyNumberFormat="1" applyFont="1" applyFill="1" applyBorder="1" applyAlignment="1">
      <alignment vertical="center" shrinkToFit="1"/>
    </xf>
    <xf numFmtId="177" fontId="4" fillId="3" borderId="13" xfId="4" applyNumberFormat="1" applyFont="1" applyFill="1" applyBorder="1" applyAlignment="1" applyProtection="1">
      <alignment vertical="center" shrinkToFit="1"/>
      <protection locked="0"/>
    </xf>
    <xf numFmtId="177" fontId="4" fillId="3" borderId="16" xfId="4" applyNumberFormat="1" applyFont="1" applyFill="1" applyBorder="1" applyAlignment="1" applyProtection="1">
      <alignment vertical="center" shrinkToFit="1"/>
      <protection locked="0"/>
    </xf>
    <xf numFmtId="177" fontId="4" fillId="3" borderId="13" xfId="0" applyNumberFormat="1" applyFont="1" applyFill="1" applyBorder="1" applyAlignment="1" applyProtection="1">
      <alignment vertical="center" shrinkToFit="1"/>
      <protection locked="0"/>
    </xf>
    <xf numFmtId="177" fontId="4" fillId="3" borderId="14" xfId="0" applyNumberFormat="1" applyFont="1" applyFill="1" applyBorder="1" applyAlignment="1" applyProtection="1">
      <alignment vertical="center" shrinkToFit="1"/>
      <protection locked="0"/>
    </xf>
    <xf numFmtId="177" fontId="4" fillId="3" borderId="16" xfId="0" applyNumberFormat="1" applyFont="1" applyFill="1" applyBorder="1" applyAlignment="1" applyProtection="1">
      <alignment vertical="center" shrinkToFit="1"/>
      <protection locked="0"/>
    </xf>
    <xf numFmtId="177" fontId="4" fillId="3" borderId="1" xfId="4" applyNumberFormat="1" applyFont="1" applyFill="1" applyBorder="1" applyAlignment="1" applyProtection="1">
      <alignment vertical="center" shrinkToFit="1"/>
      <protection locked="0"/>
    </xf>
    <xf numFmtId="177" fontId="4" fillId="3" borderId="2" xfId="4" applyNumberFormat="1" applyFont="1" applyFill="1" applyBorder="1" applyAlignment="1" applyProtection="1">
      <alignment vertical="center" shrinkToFit="1"/>
      <protection locked="0"/>
    </xf>
    <xf numFmtId="177" fontId="4" fillId="3" borderId="3" xfId="4" applyNumberFormat="1" applyFont="1" applyFill="1" applyBorder="1" applyAlignment="1" applyProtection="1">
      <alignment vertical="center" shrinkToFit="1"/>
      <protection locked="0"/>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8" fontId="4" fillId="0" borderId="4" xfId="0" applyNumberFormat="1" applyFont="1" applyFill="1" applyBorder="1" applyAlignment="1">
      <alignment horizontal="center" vertical="center" shrinkToFit="1"/>
    </xf>
    <xf numFmtId="178" fontId="4" fillId="0" borderId="5"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6" fontId="4" fillId="0" borderId="4" xfId="0" applyNumberFormat="1" applyFont="1" applyFill="1" applyBorder="1" applyAlignment="1">
      <alignment horizontal="right" vertical="center" shrinkToFit="1"/>
    </xf>
    <xf numFmtId="176" fontId="4" fillId="0" borderId="5" xfId="0" applyNumberFormat="1" applyFont="1" applyFill="1" applyBorder="1" applyAlignment="1">
      <alignment horizontal="right" vertical="center" shrinkToFi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49" fontId="9" fillId="2" borderId="21" xfId="0" applyNumberFormat="1" applyFont="1" applyFill="1" applyBorder="1" applyAlignment="1">
      <alignment horizontal="left" vertical="center" shrinkToFit="1"/>
    </xf>
    <xf numFmtId="49" fontId="9" fillId="2" borderId="22" xfId="0" applyNumberFormat="1" applyFont="1" applyFill="1" applyBorder="1" applyAlignment="1">
      <alignment horizontal="left" vertical="center" shrinkToFit="1"/>
    </xf>
    <xf numFmtId="49" fontId="9" fillId="2" borderId="23" xfId="0" applyNumberFormat="1" applyFont="1" applyFill="1" applyBorder="1" applyAlignment="1">
      <alignment horizontal="left" vertical="center" shrinkToFit="1"/>
    </xf>
    <xf numFmtId="177" fontId="4" fillId="3" borderId="15" xfId="4" applyNumberFormat="1" applyFont="1" applyFill="1" applyBorder="1" applyAlignment="1" applyProtection="1">
      <alignment vertical="center" shrinkToFit="1"/>
      <protection locked="0"/>
    </xf>
    <xf numFmtId="177" fontId="4" fillId="3" borderId="17" xfId="4" applyNumberFormat="1" applyFont="1" applyFill="1" applyBorder="1" applyAlignment="1" applyProtection="1">
      <alignment vertical="center" shrinkToFit="1"/>
      <protection locked="0"/>
    </xf>
    <xf numFmtId="177" fontId="4" fillId="3" borderId="15" xfId="0" applyNumberFormat="1" applyFont="1" applyFill="1" applyBorder="1" applyAlignment="1" applyProtection="1">
      <alignment vertical="center" shrinkToFit="1"/>
      <protection locked="0"/>
    </xf>
    <xf numFmtId="177" fontId="4" fillId="3" borderId="7" xfId="0" applyNumberFormat="1" applyFont="1" applyFill="1" applyBorder="1" applyAlignment="1" applyProtection="1">
      <alignment vertical="center" shrinkToFit="1"/>
      <protection locked="0"/>
    </xf>
    <xf numFmtId="177" fontId="4" fillId="3" borderId="17" xfId="0" applyNumberFormat="1" applyFont="1" applyFill="1" applyBorder="1" applyAlignment="1" applyProtection="1">
      <alignment vertical="center" shrinkToFit="1"/>
      <protection locked="0"/>
    </xf>
    <xf numFmtId="49" fontId="4" fillId="3" borderId="11"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2"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4"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36" xfId="0" applyFont="1" applyFill="1" applyBorder="1" applyAlignment="1" applyProtection="1">
      <alignment vertical="center" wrapText="1"/>
    </xf>
    <xf numFmtId="0" fontId="9" fillId="0" borderId="37" xfId="0" applyFont="1" applyFill="1" applyBorder="1" applyAlignment="1" applyProtection="1">
      <alignment vertical="center" wrapText="1"/>
    </xf>
    <xf numFmtId="0" fontId="9" fillId="0" borderId="0" xfId="0" applyFont="1" applyFill="1" applyBorder="1" applyAlignment="1">
      <alignment wrapText="1"/>
    </xf>
    <xf numFmtId="0" fontId="9" fillId="0" borderId="10" xfId="0" applyFont="1" applyFill="1" applyBorder="1" applyAlignment="1">
      <alignment wrapTex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9" fillId="0" borderId="8" xfId="0" applyFont="1" applyFill="1" applyBorder="1" applyAlignment="1">
      <alignment horizontal="left" vertical="center"/>
    </xf>
    <xf numFmtId="0" fontId="9" fillId="0" borderId="12" xfId="0" applyFont="1" applyFill="1" applyBorder="1" applyAlignment="1">
      <alignment horizontal="left" vertical="center"/>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177" fontId="4" fillId="0" borderId="7" xfId="4" applyNumberFormat="1" applyFont="1" applyFill="1" applyBorder="1" applyAlignment="1">
      <alignment vertical="center" shrinkToFit="1"/>
    </xf>
    <xf numFmtId="49" fontId="9" fillId="3" borderId="21" xfId="0" applyNumberFormat="1" applyFont="1" applyFill="1" applyBorder="1" applyAlignment="1" applyProtection="1">
      <alignment horizontal="left" vertical="center"/>
      <protection locked="0"/>
    </xf>
    <xf numFmtId="49" fontId="9" fillId="3" borderId="22" xfId="0" applyNumberFormat="1" applyFont="1" applyFill="1" applyBorder="1" applyAlignment="1" applyProtection="1">
      <alignment horizontal="left" vertical="center"/>
      <protection locked="0"/>
    </xf>
    <xf numFmtId="49" fontId="9" fillId="3" borderId="23" xfId="0" applyNumberFormat="1" applyFont="1" applyFill="1" applyBorder="1" applyAlignment="1" applyProtection="1">
      <alignment horizontal="left" vertical="center"/>
      <protection locked="0"/>
    </xf>
    <xf numFmtId="0" fontId="9" fillId="0" borderId="27" xfId="0" applyFont="1" applyFill="1" applyBorder="1" applyAlignment="1">
      <alignment horizontal="left" vertical="center" shrinkToFit="1"/>
    </xf>
    <xf numFmtId="38" fontId="4" fillId="0" borderId="8" xfId="4" applyFont="1" applyFill="1" applyBorder="1" applyAlignment="1">
      <alignment horizontal="right"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3" borderId="1"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8" xfId="0" applyFont="1" applyFill="1" applyBorder="1" applyAlignment="1" applyProtection="1">
      <alignment horizontal="center" vertical="center" shrinkToFit="1"/>
      <protection locked="0"/>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49" fontId="4" fillId="3" borderId="5" xfId="0" applyNumberFormat="1" applyFont="1" applyFill="1" applyBorder="1" applyAlignment="1" applyProtection="1">
      <alignment horizontal="center" vertical="center" shrinkToFit="1"/>
      <protection locked="0"/>
    </xf>
    <xf numFmtId="0" fontId="4" fillId="3" borderId="11"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0" fontId="37" fillId="0" borderId="62" xfId="8" applyFont="1" applyFill="1" applyBorder="1" applyAlignment="1">
      <alignment horizontal="left" vertical="center" wrapText="1"/>
    </xf>
    <xf numFmtId="0" fontId="37" fillId="0" borderId="63" xfId="8" applyFont="1" applyFill="1" applyBorder="1" applyAlignment="1">
      <alignment horizontal="left" vertical="center" wrapText="1"/>
    </xf>
    <xf numFmtId="0" fontId="37" fillId="0" borderId="64" xfId="8" applyFont="1" applyFill="1" applyBorder="1" applyAlignment="1">
      <alignment horizontal="left" vertical="center" wrapText="1"/>
    </xf>
    <xf numFmtId="177" fontId="37" fillId="0" borderId="62" xfId="7" applyNumberFormat="1" applyFont="1" applyFill="1" applyBorder="1" applyAlignment="1">
      <alignment vertical="center"/>
    </xf>
    <xf numFmtId="177" fontId="37" fillId="0" borderId="63" xfId="7" applyNumberFormat="1" applyFont="1" applyFill="1" applyBorder="1" applyAlignment="1">
      <alignment vertical="center"/>
    </xf>
    <xf numFmtId="177" fontId="37" fillId="0" borderId="64" xfId="7" applyNumberFormat="1" applyFont="1" applyFill="1" applyBorder="1" applyAlignment="1">
      <alignment vertical="center"/>
    </xf>
    <xf numFmtId="177" fontId="37" fillId="0" borderId="62" xfId="7" applyNumberFormat="1" applyFont="1" applyFill="1" applyBorder="1" applyAlignment="1" applyProtection="1">
      <alignment vertical="center"/>
    </xf>
    <xf numFmtId="177" fontId="37" fillId="0" borderId="63" xfId="7" applyNumberFormat="1" applyFont="1" applyFill="1" applyBorder="1" applyAlignment="1" applyProtection="1">
      <alignment vertical="center"/>
    </xf>
    <xf numFmtId="177" fontId="37" fillId="0" borderId="64" xfId="7" applyNumberFormat="1" applyFont="1" applyFill="1" applyBorder="1" applyAlignment="1" applyProtection="1">
      <alignment vertical="center"/>
    </xf>
    <xf numFmtId="178" fontId="5" fillId="0" borderId="1" xfId="0" applyNumberFormat="1" applyFont="1" applyFill="1" applyBorder="1" applyAlignment="1">
      <alignment vertical="center" shrinkToFit="1"/>
    </xf>
    <xf numFmtId="178" fontId="5" fillId="0" borderId="2" xfId="0" applyNumberFormat="1" applyFont="1" applyFill="1" applyBorder="1" applyAlignment="1">
      <alignment vertical="center" shrinkToFit="1"/>
    </xf>
    <xf numFmtId="0" fontId="3" fillId="3" borderId="1" xfId="5" applyFont="1" applyFill="1" applyBorder="1" applyAlignment="1" applyProtection="1">
      <alignment vertical="center" shrinkToFit="1"/>
      <protection locked="0"/>
    </xf>
    <xf numFmtId="0" fontId="3" fillId="3" borderId="2" xfId="5" applyFont="1" applyFill="1" applyBorder="1" applyAlignment="1" applyProtection="1">
      <alignment vertical="center" shrinkToFit="1"/>
      <protection locked="0"/>
    </xf>
    <xf numFmtId="0" fontId="3" fillId="3" borderId="3" xfId="5" applyFont="1" applyFill="1" applyBorder="1" applyAlignment="1" applyProtection="1">
      <alignment vertical="center" shrinkToFit="1"/>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38" fontId="4" fillId="3" borderId="14" xfId="4" applyFont="1" applyFill="1" applyBorder="1" applyAlignment="1" applyProtection="1">
      <alignment vertical="center" shrinkToFit="1"/>
      <protection locked="0"/>
    </xf>
    <xf numFmtId="0" fontId="0" fillId="3" borderId="47"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8" xfId="0" applyFill="1" applyBorder="1" applyAlignment="1" applyProtection="1">
      <alignment vertical="center"/>
      <protection locked="0"/>
    </xf>
    <xf numFmtId="0" fontId="0" fillId="0" borderId="27" xfId="0" applyBorder="1" applyAlignment="1">
      <alignment horizontal="center" vertical="center"/>
    </xf>
    <xf numFmtId="0" fontId="0" fillId="0" borderId="0" xfId="0" applyAlignment="1">
      <alignment horizontal="left" vertical="center" wrapText="1"/>
    </xf>
  </cellXfs>
  <cellStyles count="10">
    <cellStyle name="パーセント 2" xfId="2"/>
    <cellStyle name="ハイパーリンク" xfId="5" builtinId="8"/>
    <cellStyle name="桁区切り" xfId="4" builtinId="6"/>
    <cellStyle name="桁区切り 2" xfId="1"/>
    <cellStyle name="桁区切り 2 2" xfId="7"/>
    <cellStyle name="標準" xfId="0" builtinId="0"/>
    <cellStyle name="標準 2" xfId="3"/>
    <cellStyle name="標準 2 2" xfId="6"/>
    <cellStyle name="標準 2 2 2" xfId="9"/>
    <cellStyle name="標準_２００３年経営革新補助金申請書" xfId="8"/>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M$2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3</xdr:col>
          <xdr:colOff>142875</xdr:colOff>
          <xdr:row>24</xdr:row>
          <xdr:rowOff>0</xdr:rowOff>
        </xdr:to>
        <xdr:sp macro="" textlink="">
          <xdr:nvSpPr>
            <xdr:cNvPr id="26631" name="Option Button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161925</xdr:rowOff>
        </xdr:from>
        <xdr:to>
          <xdr:col>4</xdr:col>
          <xdr:colOff>0</xdr:colOff>
          <xdr:row>29</xdr:row>
          <xdr:rowOff>38100</xdr:rowOff>
        </xdr:to>
        <xdr:sp macro="" textlink="">
          <xdr:nvSpPr>
            <xdr:cNvPr id="26632" name="Option Button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11</xdr:row>
          <xdr:rowOff>171450</xdr:rowOff>
        </xdr:from>
        <xdr:to>
          <xdr:col>5</xdr:col>
          <xdr:colOff>142875</xdr:colOff>
          <xdr:row>11</xdr:row>
          <xdr:rowOff>361950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123825</xdr:rowOff>
        </xdr:from>
        <xdr:to>
          <xdr:col>5</xdr:col>
          <xdr:colOff>152400</xdr:colOff>
          <xdr:row>12</xdr:row>
          <xdr:rowOff>390525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247650</xdr:rowOff>
        </xdr:from>
        <xdr:to>
          <xdr:col>5</xdr:col>
          <xdr:colOff>133350</xdr:colOff>
          <xdr:row>14</xdr:row>
          <xdr:rowOff>28575</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7"/>
  <sheetViews>
    <sheetView workbookViewId="0">
      <selection activeCell="D13" sqref="D13"/>
    </sheetView>
  </sheetViews>
  <sheetFormatPr defaultRowHeight="13.5"/>
  <cols>
    <col min="1" max="1" width="2.625" customWidth="1"/>
    <col min="2" max="2" width="86.625" customWidth="1"/>
  </cols>
  <sheetData>
    <row r="1" spans="1:6" ht="18.75">
      <c r="A1" s="187" t="s">
        <v>73</v>
      </c>
      <c r="B1" s="64"/>
    </row>
    <row r="3" spans="1:6" ht="20.25" customHeight="1">
      <c r="A3" s="282" t="s">
        <v>166</v>
      </c>
      <c r="B3" s="223"/>
      <c r="C3" s="63"/>
      <c r="D3" s="63"/>
      <c r="E3" s="63"/>
      <c r="F3" s="63"/>
    </row>
    <row r="4" spans="1:6" ht="58.5" customHeight="1">
      <c r="A4" s="282"/>
      <c r="B4" s="222" t="s">
        <v>185</v>
      </c>
      <c r="C4" s="63"/>
      <c r="D4" s="63"/>
      <c r="E4" s="63"/>
      <c r="F4" s="63"/>
    </row>
    <row r="5" spans="1:6" ht="20.25" customHeight="1">
      <c r="A5" s="154"/>
      <c r="B5" s="223"/>
      <c r="C5" s="63"/>
      <c r="D5" s="63"/>
      <c r="E5" s="63"/>
      <c r="F5" s="63"/>
    </row>
    <row r="6" spans="1:6" ht="20.25" customHeight="1">
      <c r="A6" s="182" t="s">
        <v>74</v>
      </c>
      <c r="B6" s="154"/>
    </row>
    <row r="7" spans="1:6" ht="89.25" customHeight="1">
      <c r="B7" s="153" t="s">
        <v>184</v>
      </c>
    </row>
    <row r="8" spans="1:6" ht="20.25" customHeight="1">
      <c r="B8" s="153"/>
    </row>
    <row r="9" spans="1:6" ht="20.25" customHeight="1">
      <c r="A9" s="182" t="s">
        <v>167</v>
      </c>
    </row>
    <row r="10" spans="1:6" ht="82.5" customHeight="1">
      <c r="B10" s="153" t="s">
        <v>153</v>
      </c>
    </row>
    <row r="11" spans="1:6" ht="20.25" customHeight="1"/>
    <row r="12" spans="1:6" ht="20.25" customHeight="1">
      <c r="A12" s="182" t="s">
        <v>155</v>
      </c>
    </row>
    <row r="13" spans="1:6" ht="153.75" customHeight="1">
      <c r="A13" s="182"/>
      <c r="B13" s="308" t="s">
        <v>190</v>
      </c>
    </row>
    <row r="14" spans="1:6" ht="20.25" customHeight="1">
      <c r="A14" s="182"/>
    </row>
    <row r="15" spans="1:6" ht="20.25" customHeight="1">
      <c r="A15" s="182"/>
      <c r="B15" s="154"/>
    </row>
    <row r="16" spans="1:6" ht="20.25" customHeight="1"/>
    <row r="17" ht="20.25" customHeight="1"/>
  </sheetData>
  <phoneticPr fontId="2"/>
  <pageMargins left="0.70866141732283472" right="0.70866141732283472" top="0.74803149606299213" bottom="0.74803149606299213" header="0.31496062992125984" footer="0.31496062992125984"/>
  <pageSetup paperSize="9" scale="9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9"/>
  <sheetViews>
    <sheetView showZeros="0" tabSelected="1" zoomScale="115" zoomScaleNormal="115" workbookViewId="0">
      <selection activeCell="X8" sqref="X8:AK8"/>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38" width="2.25" style="1"/>
    <col min="39" max="39" width="2.25" style="1" customWidth="1"/>
    <col min="40" max="74" width="2.25" style="1"/>
    <col min="75" max="75" width="3.5" style="1" customWidth="1"/>
    <col min="76" max="16384" width="2.25" style="1"/>
  </cols>
  <sheetData>
    <row r="1" spans="1:42" ht="18.9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42" ht="18.95" customHeight="1">
      <c r="A2" s="102" t="s">
        <v>88</v>
      </c>
      <c r="B2" s="19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42" ht="18.95" customHeight="1">
      <c r="A3" s="102"/>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row>
    <row r="4" spans="1:42" ht="18.95" customHeight="1">
      <c r="A4" s="85"/>
      <c r="B4" s="88"/>
      <c r="C4" s="89"/>
      <c r="D4" s="89"/>
      <c r="E4" s="85"/>
      <c r="F4" s="85"/>
      <c r="G4" s="85"/>
      <c r="H4" s="85"/>
      <c r="I4" s="85"/>
      <c r="J4" s="85"/>
      <c r="K4" s="85"/>
      <c r="L4" s="85"/>
      <c r="M4" s="85"/>
      <c r="N4" s="85"/>
      <c r="O4" s="85"/>
      <c r="P4" s="85"/>
      <c r="Q4" s="85"/>
      <c r="R4" s="85"/>
      <c r="S4" s="85"/>
      <c r="T4" s="85"/>
      <c r="U4" s="85"/>
      <c r="V4" s="85"/>
      <c r="W4" s="85"/>
      <c r="X4" s="85"/>
      <c r="Y4" s="85"/>
      <c r="Z4" s="85"/>
      <c r="AA4" s="327" t="s">
        <v>83</v>
      </c>
      <c r="AB4" s="327"/>
      <c r="AC4" s="342"/>
      <c r="AD4" s="342"/>
      <c r="AE4" s="87" t="s">
        <v>3</v>
      </c>
      <c r="AF4" s="342"/>
      <c r="AG4" s="342"/>
      <c r="AH4" s="87" t="s">
        <v>2</v>
      </c>
      <c r="AI4" s="342"/>
      <c r="AJ4" s="342"/>
      <c r="AK4" s="87" t="s">
        <v>1</v>
      </c>
      <c r="AL4" s="87"/>
    </row>
    <row r="5" spans="1:42" ht="18.95" customHeight="1">
      <c r="A5" s="85"/>
      <c r="B5" s="88"/>
      <c r="C5" s="89"/>
      <c r="D5" s="89"/>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42" ht="18.95" customHeight="1">
      <c r="A6" s="93"/>
      <c r="B6" s="93"/>
      <c r="C6" s="93"/>
      <c r="D6" s="93"/>
      <c r="E6" s="93"/>
      <c r="F6" s="93"/>
      <c r="G6" s="86" t="s">
        <v>87</v>
      </c>
      <c r="H6" s="93" t="s">
        <v>84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42" ht="18.95" customHeight="1">
      <c r="A7" s="86"/>
      <c r="B7" s="86"/>
      <c r="C7" s="86"/>
      <c r="D7" s="86"/>
      <c r="E7" s="86"/>
      <c r="F7" s="86"/>
      <c r="G7" s="86"/>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42" ht="18.95" customHeight="1">
      <c r="A8" s="86"/>
      <c r="B8" s="86"/>
      <c r="C8" s="86"/>
      <c r="D8" s="86"/>
      <c r="E8" s="86"/>
      <c r="F8" s="86"/>
      <c r="G8" s="86"/>
      <c r="H8" s="85"/>
      <c r="I8" s="85"/>
      <c r="J8" s="85"/>
      <c r="K8" s="85"/>
      <c r="L8" s="85"/>
      <c r="M8" s="85"/>
      <c r="N8" s="85"/>
      <c r="O8" s="85"/>
      <c r="P8" s="85"/>
      <c r="Q8" s="85"/>
      <c r="R8" s="90"/>
      <c r="S8" s="327" t="s">
        <v>159</v>
      </c>
      <c r="T8" s="327"/>
      <c r="U8" s="327"/>
      <c r="V8" s="327"/>
      <c r="W8" s="327"/>
      <c r="X8" s="339"/>
      <c r="Y8" s="339"/>
      <c r="Z8" s="339"/>
      <c r="AA8" s="339"/>
      <c r="AB8" s="339"/>
      <c r="AC8" s="339"/>
      <c r="AD8" s="339"/>
      <c r="AE8" s="339"/>
      <c r="AF8" s="339"/>
      <c r="AG8" s="339"/>
      <c r="AH8" s="339"/>
      <c r="AI8" s="339"/>
      <c r="AJ8" s="339"/>
      <c r="AK8" s="339"/>
      <c r="AL8" s="85"/>
      <c r="AO8" s="91"/>
      <c r="AP8" s="91"/>
    </row>
    <row r="9" spans="1:42" ht="18.95" customHeight="1">
      <c r="A9" s="86"/>
      <c r="B9" s="86"/>
      <c r="C9" s="86"/>
      <c r="D9" s="86"/>
      <c r="E9" s="86"/>
      <c r="F9" s="86"/>
      <c r="G9" s="86"/>
      <c r="H9" s="85"/>
      <c r="I9" s="85"/>
      <c r="J9" s="85"/>
      <c r="K9" s="85"/>
      <c r="L9" s="85"/>
      <c r="M9" s="85"/>
      <c r="N9" s="85"/>
      <c r="O9" s="85"/>
      <c r="P9" s="85"/>
      <c r="Q9" s="85"/>
      <c r="R9" s="92"/>
      <c r="S9" s="341" t="s">
        <v>157</v>
      </c>
      <c r="T9" s="341"/>
      <c r="U9" s="341"/>
      <c r="V9" s="341"/>
      <c r="W9" s="341"/>
      <c r="X9" s="339"/>
      <c r="Y9" s="339"/>
      <c r="Z9" s="339"/>
      <c r="AA9" s="339"/>
      <c r="AB9" s="339"/>
      <c r="AC9" s="339"/>
      <c r="AD9" s="339"/>
      <c r="AE9" s="339"/>
      <c r="AF9" s="339"/>
      <c r="AG9" s="339"/>
      <c r="AH9" s="339"/>
      <c r="AI9" s="339"/>
      <c r="AJ9" s="339"/>
      <c r="AK9" s="339"/>
      <c r="AL9" s="85"/>
    </row>
    <row r="10" spans="1:42" ht="18.95" customHeight="1">
      <c r="A10" s="86"/>
      <c r="B10" s="86"/>
      <c r="C10" s="86"/>
      <c r="D10" s="86"/>
      <c r="E10" s="86"/>
      <c r="F10" s="86"/>
      <c r="G10" s="86"/>
      <c r="H10" s="85"/>
      <c r="I10" s="85"/>
      <c r="J10" s="85"/>
      <c r="K10" s="85"/>
      <c r="L10" s="85"/>
      <c r="M10" s="85"/>
      <c r="N10" s="85"/>
      <c r="O10" s="85"/>
      <c r="P10" s="85"/>
      <c r="Q10" s="85"/>
      <c r="R10" s="85"/>
      <c r="S10" s="341" t="s">
        <v>158</v>
      </c>
      <c r="T10" s="341"/>
      <c r="U10" s="341"/>
      <c r="V10" s="341"/>
      <c r="W10" s="341"/>
      <c r="X10" s="339"/>
      <c r="Y10" s="339"/>
      <c r="Z10" s="339"/>
      <c r="AA10" s="339"/>
      <c r="AB10" s="339"/>
      <c r="AC10" s="339"/>
      <c r="AD10" s="339"/>
      <c r="AE10" s="339"/>
      <c r="AF10" s="339"/>
      <c r="AG10" s="339"/>
      <c r="AH10" s="339"/>
      <c r="AI10" s="339"/>
      <c r="AJ10" s="339"/>
      <c r="AK10" s="339"/>
      <c r="AL10" s="85"/>
    </row>
    <row r="11" spans="1:42" ht="18.95" customHeight="1">
      <c r="A11" s="86"/>
      <c r="B11" s="86"/>
      <c r="C11" s="86"/>
      <c r="D11" s="86"/>
      <c r="E11" s="86"/>
      <c r="F11" s="86"/>
      <c r="G11" s="86"/>
      <c r="H11" s="85"/>
      <c r="I11" s="85"/>
      <c r="J11" s="85"/>
      <c r="K11" s="85"/>
      <c r="L11" s="85"/>
      <c r="M11" s="85"/>
      <c r="N11" s="85"/>
      <c r="O11" s="85"/>
      <c r="P11" s="85"/>
      <c r="Q11" s="85"/>
      <c r="R11" s="85"/>
      <c r="S11" s="92"/>
      <c r="U11" s="85"/>
      <c r="V11" s="85"/>
      <c r="W11" s="85"/>
      <c r="X11" s="85"/>
      <c r="Y11" s="85"/>
      <c r="Z11" s="85"/>
      <c r="AA11" s="85"/>
      <c r="AB11" s="85"/>
      <c r="AC11" s="85"/>
      <c r="AD11" s="85"/>
      <c r="AE11" s="85"/>
      <c r="AF11" s="85"/>
      <c r="AG11" s="85"/>
      <c r="AH11" s="85"/>
      <c r="AI11" s="85"/>
      <c r="AJ11" s="85"/>
      <c r="AK11" s="85"/>
      <c r="AL11" s="85"/>
    </row>
    <row r="12" spans="1:42" s="179" customFormat="1" ht="18.95" customHeight="1">
      <c r="A12" s="98"/>
      <c r="B12" s="98" t="s">
        <v>89</v>
      </c>
      <c r="C12" s="176"/>
      <c r="D12" s="176"/>
      <c r="E12" s="177"/>
      <c r="F12" s="98"/>
      <c r="G12" s="176"/>
      <c r="H12" s="176"/>
      <c r="I12" s="176"/>
      <c r="J12" s="176"/>
      <c r="K12" s="176"/>
      <c r="L12" s="176"/>
      <c r="M12" s="176"/>
      <c r="N12" s="176"/>
      <c r="O12" s="176"/>
      <c r="P12" s="176"/>
      <c r="Q12" s="176"/>
      <c r="R12" s="176"/>
      <c r="S12" s="176"/>
      <c r="T12" s="176"/>
      <c r="U12" s="176"/>
      <c r="V12" s="176"/>
      <c r="W12" s="176"/>
      <c r="X12" s="176"/>
      <c r="Y12" s="176"/>
      <c r="Z12" s="176"/>
      <c r="AA12" s="176"/>
      <c r="AB12" s="176"/>
      <c r="AC12" s="333">
        <f ca="1">'申請(実績)額一覧'!$I$21*1000</f>
        <v>0</v>
      </c>
      <c r="AD12" s="333"/>
      <c r="AE12" s="333"/>
      <c r="AF12" s="333"/>
      <c r="AG12" s="333"/>
      <c r="AH12" s="333"/>
      <c r="AI12" s="333"/>
      <c r="AJ12" s="176"/>
      <c r="AK12" s="178" t="s">
        <v>90</v>
      </c>
      <c r="AL12" s="176"/>
    </row>
    <row r="13" spans="1:42" s="181" customFormat="1" ht="91.5" customHeight="1">
      <c r="A13" s="180"/>
      <c r="B13" s="334" t="s">
        <v>91</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180"/>
    </row>
    <row r="14" spans="1:42" ht="18.95" customHeight="1">
      <c r="A14" s="85"/>
      <c r="B14" s="95"/>
      <c r="C14" s="95"/>
      <c r="D14" s="95"/>
      <c r="E14" s="95"/>
      <c r="F14" s="95"/>
      <c r="G14" s="95"/>
      <c r="H14" s="95"/>
      <c r="I14" s="95"/>
      <c r="J14" s="95"/>
      <c r="K14" s="95"/>
      <c r="L14" s="95"/>
      <c r="M14" s="95"/>
      <c r="N14" s="95"/>
      <c r="O14" s="95"/>
      <c r="P14" s="95"/>
      <c r="Q14" s="85"/>
      <c r="R14" s="85"/>
      <c r="S14" s="85"/>
      <c r="T14" s="85"/>
      <c r="U14" s="85"/>
      <c r="V14" s="85"/>
      <c r="W14" s="85"/>
      <c r="X14" s="85"/>
      <c r="Y14" s="85"/>
      <c r="Z14" s="85"/>
      <c r="AA14" s="85"/>
      <c r="AB14" s="85"/>
      <c r="AC14" s="85"/>
      <c r="AD14" s="85"/>
      <c r="AE14" s="85"/>
      <c r="AF14" s="85"/>
      <c r="AG14" s="85"/>
      <c r="AH14" s="85"/>
      <c r="AI14" s="85"/>
      <c r="AJ14" s="85"/>
      <c r="AK14" s="85"/>
      <c r="AL14" s="85"/>
    </row>
    <row r="15" spans="1:42" s="275" customFormat="1" ht="18.95" customHeight="1">
      <c r="B15" s="276"/>
      <c r="C15" s="277" t="s">
        <v>92</v>
      </c>
      <c r="D15" s="277"/>
      <c r="E15" s="277"/>
      <c r="F15" s="277"/>
      <c r="G15" s="277"/>
      <c r="H15" s="277"/>
      <c r="I15" s="277"/>
      <c r="J15" s="277"/>
      <c r="K15" s="277"/>
      <c r="L15" s="277"/>
      <c r="M15" s="277"/>
      <c r="N15" s="277"/>
      <c r="O15" s="277"/>
      <c r="P15" s="277"/>
      <c r="Q15" s="277"/>
      <c r="R15" s="277"/>
      <c r="S15" s="277"/>
      <c r="T15" s="277"/>
      <c r="U15" s="278"/>
      <c r="V15" s="278"/>
      <c r="W15" s="278"/>
      <c r="X15" s="277"/>
      <c r="Y15" s="279"/>
      <c r="AA15" s="279"/>
      <c r="AB15" s="279"/>
      <c r="AC15" s="279"/>
      <c r="AD15" s="279"/>
      <c r="AE15" s="279"/>
      <c r="AF15" s="279"/>
      <c r="AG15" s="279"/>
      <c r="AH15" s="279"/>
      <c r="AI15" s="279"/>
      <c r="AJ15" s="279"/>
      <c r="AK15" s="279"/>
      <c r="AL15" s="279"/>
      <c r="AM15" s="280"/>
    </row>
    <row r="16" spans="1:42" ht="18.95" customHeight="1">
      <c r="A16" s="93"/>
      <c r="B16" s="93"/>
      <c r="C16" s="335" t="s">
        <v>93</v>
      </c>
      <c r="D16" s="335"/>
      <c r="E16" s="335"/>
      <c r="F16" s="335"/>
      <c r="G16" s="335"/>
      <c r="H16" s="335"/>
      <c r="I16" s="93" t="s">
        <v>94</v>
      </c>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93"/>
      <c r="AM16" s="213"/>
    </row>
    <row r="17" spans="1:58" ht="18.95" customHeight="1">
      <c r="A17" s="93"/>
      <c r="B17" s="93"/>
      <c r="C17" s="336" t="s">
        <v>95</v>
      </c>
      <c r="D17" s="336"/>
      <c r="E17" s="336"/>
      <c r="F17" s="336"/>
      <c r="G17" s="336"/>
      <c r="H17" s="336"/>
      <c r="I17" s="93" t="s">
        <v>94</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93"/>
      <c r="AM17" s="213"/>
      <c r="AP17" s="96"/>
      <c r="AQ17" s="2"/>
      <c r="AR17" s="2"/>
      <c r="AS17" s="2"/>
      <c r="AT17" s="2"/>
      <c r="AU17" s="2"/>
      <c r="AV17" s="2"/>
      <c r="AW17" s="2"/>
      <c r="AX17" s="2"/>
      <c r="AY17" s="2"/>
      <c r="AZ17" s="2"/>
      <c r="BA17" s="2"/>
      <c r="BB17" s="2"/>
      <c r="BC17" s="2"/>
      <c r="BD17" s="2"/>
      <c r="BE17" s="2"/>
      <c r="BF17" s="2"/>
    </row>
    <row r="18" spans="1:58" ht="18.95" customHeight="1">
      <c r="A18" s="93"/>
      <c r="B18" s="93"/>
      <c r="C18" s="336" t="s">
        <v>96</v>
      </c>
      <c r="D18" s="336"/>
      <c r="E18" s="336"/>
      <c r="F18" s="336"/>
      <c r="G18" s="336"/>
      <c r="H18" s="336"/>
      <c r="I18" s="93" t="s">
        <v>94</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93"/>
      <c r="AM18" s="213"/>
      <c r="AP18" s="96"/>
      <c r="AQ18" s="2"/>
      <c r="AR18" s="2"/>
      <c r="AS18" s="2"/>
      <c r="AT18" s="2"/>
      <c r="AU18" s="2"/>
      <c r="AV18" s="2"/>
      <c r="AW18" s="2"/>
      <c r="AX18" s="2"/>
      <c r="AY18" s="2"/>
      <c r="AZ18" s="2"/>
      <c r="BA18" s="2"/>
      <c r="BB18" s="2"/>
      <c r="BC18" s="2"/>
      <c r="BD18" s="2"/>
      <c r="BE18" s="2"/>
      <c r="BF18" s="2"/>
    </row>
    <row r="19" spans="1:58" ht="18.95" customHeight="1">
      <c r="A19" s="97"/>
      <c r="B19" s="97"/>
      <c r="C19" s="336" t="s">
        <v>97</v>
      </c>
      <c r="D19" s="336"/>
      <c r="E19" s="336"/>
      <c r="F19" s="336"/>
      <c r="G19" s="336"/>
      <c r="H19" s="336"/>
      <c r="I19" s="93" t="s">
        <v>94</v>
      </c>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97"/>
      <c r="AM19" s="214"/>
    </row>
    <row r="20" spans="1:58" ht="18.95" customHeight="1">
      <c r="A20" s="85"/>
      <c r="B20" s="85"/>
      <c r="C20" s="336" t="s">
        <v>98</v>
      </c>
      <c r="D20" s="336"/>
      <c r="E20" s="336"/>
      <c r="F20" s="336"/>
      <c r="G20" s="336"/>
      <c r="H20" s="336"/>
      <c r="I20" s="93" t="s">
        <v>94</v>
      </c>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85"/>
      <c r="AM20" s="215"/>
    </row>
    <row r="21" spans="1:58" ht="18.95" customHeight="1">
      <c r="A21" s="85"/>
      <c r="B21" s="85"/>
      <c r="C21" s="105" t="s">
        <v>99</v>
      </c>
      <c r="D21" s="86"/>
      <c r="E21" s="86"/>
      <c r="F21" s="86"/>
      <c r="G21" s="86"/>
      <c r="H21" s="86"/>
      <c r="I21" s="86"/>
      <c r="J21" s="86"/>
      <c r="K21" s="86"/>
      <c r="L21" s="94"/>
      <c r="M21" s="94"/>
      <c r="N21" s="94"/>
      <c r="O21" s="94"/>
      <c r="P21" s="94"/>
      <c r="Q21" s="94"/>
      <c r="R21" s="94"/>
      <c r="S21" s="94"/>
      <c r="T21" s="94"/>
      <c r="U21" s="94"/>
      <c r="V21" s="94"/>
      <c r="W21" s="85"/>
      <c r="X21" s="85"/>
      <c r="Y21" s="85"/>
      <c r="Z21" s="85"/>
      <c r="AA21" s="85"/>
      <c r="AB21" s="85"/>
      <c r="AC21" s="85"/>
      <c r="AD21" s="85"/>
      <c r="AE21" s="85"/>
      <c r="AF21" s="85"/>
      <c r="AG21" s="85"/>
      <c r="AH21" s="85"/>
      <c r="AI21" s="85"/>
      <c r="AJ21" s="85"/>
      <c r="AK21" s="85"/>
      <c r="AL21" s="85"/>
      <c r="AM21" s="215"/>
    </row>
    <row r="22" spans="1:58" ht="18.95" customHeight="1">
      <c r="A22" s="94"/>
      <c r="B22" s="98"/>
      <c r="C22" s="94"/>
      <c r="D22" s="93"/>
      <c r="E22" s="93"/>
      <c r="F22" s="93"/>
      <c r="G22" s="93"/>
      <c r="H22" s="93"/>
      <c r="I22" s="93"/>
      <c r="J22" s="93"/>
      <c r="K22" s="93"/>
      <c r="L22" s="93"/>
      <c r="M22" s="93"/>
      <c r="N22" s="93"/>
      <c r="O22" s="93"/>
      <c r="P22" s="93"/>
      <c r="Q22" s="93"/>
      <c r="R22" s="93"/>
      <c r="S22" s="93"/>
      <c r="T22" s="85"/>
      <c r="U22" s="85"/>
      <c r="V22" s="85"/>
      <c r="W22" s="85"/>
      <c r="X22" s="85"/>
      <c r="Y22" s="85"/>
      <c r="Z22" s="85"/>
      <c r="AA22" s="85"/>
      <c r="AB22" s="85"/>
      <c r="AC22" s="85"/>
      <c r="AD22" s="85"/>
      <c r="AE22" s="85"/>
      <c r="AF22" s="85"/>
      <c r="AG22" s="85"/>
      <c r="AH22" s="85"/>
      <c r="AI22" s="85"/>
      <c r="AJ22" s="85"/>
      <c r="AK22" s="85"/>
      <c r="AL22" s="85"/>
      <c r="AM22" s="183"/>
    </row>
    <row r="23" spans="1:58" ht="18.95" customHeight="1">
      <c r="A23" s="85"/>
      <c r="B23" s="94"/>
      <c r="C23" s="95" t="s">
        <v>146</v>
      </c>
      <c r="D23" s="94"/>
      <c r="E23" s="89"/>
      <c r="F23" s="89"/>
      <c r="G23" s="89"/>
      <c r="H23" s="89"/>
      <c r="I23" s="89"/>
      <c r="J23" s="89"/>
      <c r="K23" s="89"/>
      <c r="L23" s="89"/>
      <c r="M23" s="89"/>
      <c r="N23" s="89"/>
      <c r="O23" s="89"/>
      <c r="P23" s="89"/>
      <c r="Q23" s="89"/>
      <c r="R23" s="89"/>
      <c r="S23" s="89"/>
      <c r="T23" s="89"/>
      <c r="U23" s="89"/>
      <c r="V23" s="89"/>
      <c r="W23" s="89"/>
      <c r="X23" s="99"/>
      <c r="Y23" s="94"/>
      <c r="Z23" s="100"/>
      <c r="AA23" s="100"/>
      <c r="AB23" s="100"/>
      <c r="AC23" s="100"/>
      <c r="AD23" s="100"/>
      <c r="AE23" s="100"/>
      <c r="AF23" s="100"/>
      <c r="AG23" s="94"/>
      <c r="AH23" s="100"/>
      <c r="AI23" s="94"/>
      <c r="AJ23" s="89"/>
      <c r="AK23" s="89"/>
      <c r="AL23" s="85"/>
      <c r="AM23" s="183"/>
    </row>
    <row r="24" spans="1:58" ht="18.95" customHeight="1">
      <c r="A24" s="93"/>
      <c r="B24" s="94"/>
      <c r="C24" s="205"/>
      <c r="D24" s="206"/>
      <c r="E24" s="207" t="s">
        <v>147</v>
      </c>
      <c r="F24" s="95"/>
      <c r="G24" s="95"/>
      <c r="H24" s="95"/>
      <c r="I24" s="95"/>
      <c r="J24" s="95"/>
      <c r="K24" s="95"/>
      <c r="L24" s="95"/>
      <c r="M24" s="95"/>
      <c r="N24" s="95"/>
      <c r="O24" s="95"/>
      <c r="P24" s="95"/>
      <c r="Q24" s="100"/>
      <c r="R24" s="100"/>
      <c r="S24" s="100"/>
      <c r="T24" s="100"/>
      <c r="U24" s="101"/>
      <c r="V24" s="101"/>
      <c r="W24" s="101"/>
      <c r="X24" s="100"/>
      <c r="Y24" s="94"/>
      <c r="Z24" s="100"/>
      <c r="AA24" s="100"/>
      <c r="AB24" s="100"/>
      <c r="AC24" s="100"/>
      <c r="AD24" s="100"/>
      <c r="AE24" s="100"/>
      <c r="AF24" s="100"/>
      <c r="AG24" s="94"/>
      <c r="AH24" s="100"/>
      <c r="AI24" s="94"/>
      <c r="AJ24" s="101"/>
      <c r="AK24" s="101"/>
      <c r="AL24" s="85"/>
      <c r="AM24" s="281">
        <v>1</v>
      </c>
    </row>
    <row r="25" spans="1:58" ht="15.95" customHeight="1">
      <c r="A25" s="93"/>
      <c r="B25" s="94"/>
      <c r="C25" s="95"/>
      <c r="D25" s="94" t="s">
        <v>148</v>
      </c>
      <c r="E25" s="207" t="s">
        <v>201</v>
      </c>
      <c r="F25" s="207"/>
      <c r="G25" s="207"/>
      <c r="H25" s="95"/>
      <c r="I25" s="95"/>
      <c r="J25" s="95"/>
      <c r="K25" s="95"/>
      <c r="L25" s="95"/>
      <c r="M25" s="95"/>
      <c r="N25" s="95"/>
      <c r="O25" s="95"/>
      <c r="P25" s="95"/>
      <c r="Q25" s="100"/>
      <c r="R25" s="100"/>
      <c r="S25" s="100"/>
      <c r="T25" s="100"/>
      <c r="U25" s="101"/>
      <c r="V25" s="101"/>
      <c r="W25" s="101"/>
      <c r="X25" s="100"/>
      <c r="Y25" s="94"/>
      <c r="Z25" s="100"/>
      <c r="AA25" s="100"/>
      <c r="AB25" s="100"/>
      <c r="AC25" s="100"/>
      <c r="AD25" s="100"/>
      <c r="AE25" s="100"/>
      <c r="AF25" s="100"/>
      <c r="AG25" s="94"/>
      <c r="AH25" s="100"/>
      <c r="AI25" s="94"/>
      <c r="AJ25" s="101"/>
      <c r="AK25" s="101"/>
      <c r="AL25" s="85"/>
    </row>
    <row r="26" spans="1:58" ht="15.95" customHeight="1">
      <c r="A26" s="93"/>
      <c r="B26" s="94"/>
      <c r="C26" s="95"/>
      <c r="D26" s="94"/>
      <c r="E26" s="207" t="s">
        <v>186</v>
      </c>
      <c r="F26" s="207"/>
      <c r="G26" s="207"/>
      <c r="H26" s="95"/>
      <c r="I26" s="95"/>
      <c r="J26" s="95"/>
      <c r="K26" s="95"/>
      <c r="L26" s="95"/>
      <c r="M26" s="95"/>
      <c r="N26" s="95"/>
      <c r="O26" s="95"/>
      <c r="P26" s="95"/>
      <c r="Q26" s="100"/>
      <c r="R26" s="100"/>
      <c r="S26" s="100"/>
      <c r="T26" s="100"/>
      <c r="U26" s="101"/>
      <c r="V26" s="101"/>
      <c r="W26" s="101"/>
      <c r="X26" s="100"/>
      <c r="Y26" s="94"/>
      <c r="Z26" s="100"/>
      <c r="AA26" s="100"/>
      <c r="AB26" s="100"/>
      <c r="AC26" s="100"/>
      <c r="AD26" s="100"/>
      <c r="AE26" s="100"/>
      <c r="AF26" s="100"/>
      <c r="AG26" s="94"/>
      <c r="AH26" s="100"/>
      <c r="AI26" s="94"/>
      <c r="AJ26" s="101"/>
      <c r="AK26" s="101"/>
      <c r="AL26" s="85"/>
    </row>
    <row r="27" spans="1:58" ht="15.95" customHeight="1">
      <c r="A27" s="85"/>
      <c r="B27" s="85"/>
      <c r="C27" s="85"/>
      <c r="D27" s="85"/>
      <c r="E27" s="94" t="s">
        <v>187</v>
      </c>
      <c r="F27" s="94"/>
      <c r="G27" s="94"/>
      <c r="H27" s="85"/>
      <c r="I27" s="85"/>
      <c r="J27" s="85"/>
      <c r="K27" s="85"/>
      <c r="L27" s="95"/>
      <c r="M27" s="95"/>
      <c r="N27" s="95"/>
      <c r="O27" s="95"/>
      <c r="P27" s="95"/>
      <c r="Q27" s="95"/>
      <c r="R27" s="95"/>
      <c r="S27" s="95"/>
      <c r="T27" s="95"/>
      <c r="U27" s="95"/>
      <c r="V27" s="95"/>
      <c r="W27" s="85"/>
      <c r="X27" s="85"/>
      <c r="Y27" s="85"/>
      <c r="Z27" s="85"/>
      <c r="AA27" s="85"/>
      <c r="AB27" s="85"/>
      <c r="AC27" s="85"/>
      <c r="AD27" s="85"/>
      <c r="AE27" s="85"/>
      <c r="AF27" s="85"/>
      <c r="AG27" s="85"/>
      <c r="AH27" s="85"/>
      <c r="AI27" s="85"/>
      <c r="AJ27" s="85"/>
      <c r="AK27" s="85"/>
      <c r="AL27" s="85"/>
    </row>
    <row r="28" spans="1:58" ht="15.95" customHeight="1">
      <c r="A28" s="85"/>
      <c r="B28" s="94"/>
      <c r="C28" s="94"/>
      <c r="D28" s="94"/>
      <c r="E28" s="94" t="s">
        <v>188</v>
      </c>
      <c r="F28" s="94"/>
      <c r="G28" s="94"/>
      <c r="H28" s="94"/>
      <c r="I28" s="94"/>
      <c r="J28" s="94"/>
      <c r="K28" s="94"/>
      <c r="L28" s="85"/>
      <c r="M28" s="85"/>
      <c r="N28" s="85"/>
      <c r="O28" s="85"/>
      <c r="P28" s="85"/>
      <c r="R28" s="85"/>
      <c r="S28" s="85"/>
      <c r="T28" s="85"/>
      <c r="U28" s="85"/>
      <c r="V28" s="85"/>
      <c r="W28" s="85"/>
      <c r="X28" s="85"/>
      <c r="Y28" s="85"/>
      <c r="Z28" s="85"/>
      <c r="AA28" s="85"/>
      <c r="AB28" s="85"/>
      <c r="AC28" s="85"/>
      <c r="AD28" s="85"/>
      <c r="AE28" s="85"/>
      <c r="AF28" s="85"/>
      <c r="AG28" s="85"/>
      <c r="AH28" s="85"/>
      <c r="AI28" s="85"/>
      <c r="AJ28" s="85"/>
      <c r="AK28" s="85"/>
      <c r="AL28" s="85"/>
    </row>
    <row r="29" spans="1:58" ht="18.95" customHeight="1">
      <c r="A29" s="93"/>
      <c r="B29" s="94"/>
      <c r="C29" s="205"/>
      <c r="D29" s="206"/>
      <c r="E29" s="207" t="s">
        <v>149</v>
      </c>
      <c r="F29" s="95"/>
      <c r="G29" s="95"/>
      <c r="H29" s="95"/>
      <c r="I29" s="95"/>
      <c r="J29" s="95"/>
      <c r="K29" s="95"/>
      <c r="L29" s="95"/>
      <c r="M29" s="95"/>
      <c r="N29" s="95"/>
      <c r="O29" s="95"/>
      <c r="P29" s="95"/>
      <c r="Q29" s="100"/>
      <c r="R29" s="100"/>
      <c r="S29" s="100"/>
      <c r="T29" s="100"/>
      <c r="U29" s="101"/>
      <c r="V29" s="101"/>
      <c r="W29" s="101"/>
      <c r="X29" s="100"/>
      <c r="Y29" s="94"/>
      <c r="Z29" s="100"/>
      <c r="AA29" s="100"/>
      <c r="AB29" s="100"/>
      <c r="AC29" s="100"/>
      <c r="AD29" s="100"/>
      <c r="AE29" s="100"/>
      <c r="AF29" s="100"/>
      <c r="AG29" s="94"/>
      <c r="AH29" s="100"/>
      <c r="AI29" s="94"/>
      <c r="AJ29" s="101"/>
      <c r="AK29" s="101"/>
      <c r="AL29" s="85"/>
    </row>
    <row r="30" spans="1:58" ht="15.95" customHeight="1">
      <c r="A30" s="93"/>
      <c r="B30" s="94"/>
      <c r="C30" s="95"/>
      <c r="D30" s="94" t="s">
        <v>148</v>
      </c>
      <c r="E30" s="207" t="s">
        <v>202</v>
      </c>
      <c r="F30" s="207"/>
      <c r="G30" s="207"/>
      <c r="H30" s="95"/>
      <c r="I30" s="95"/>
      <c r="J30" s="95"/>
      <c r="K30" s="95"/>
      <c r="L30" s="95"/>
      <c r="M30" s="95"/>
      <c r="N30" s="95"/>
      <c r="O30" s="95"/>
      <c r="P30" s="95"/>
      <c r="Q30" s="100"/>
      <c r="R30" s="100"/>
      <c r="S30" s="100"/>
      <c r="T30" s="100"/>
      <c r="U30" s="101"/>
      <c r="V30" s="101"/>
      <c r="W30" s="101"/>
      <c r="X30" s="100"/>
      <c r="Y30" s="94"/>
      <c r="Z30" s="100"/>
      <c r="AA30" s="100"/>
      <c r="AB30" s="100"/>
      <c r="AC30" s="100"/>
      <c r="AD30" s="100"/>
      <c r="AE30" s="100"/>
      <c r="AF30" s="100"/>
      <c r="AG30" s="94"/>
      <c r="AH30" s="100"/>
      <c r="AI30" s="94"/>
      <c r="AJ30" s="101"/>
      <c r="AK30" s="101"/>
      <c r="AL30" s="85"/>
    </row>
    <row r="31" spans="1:58" ht="15.95" customHeight="1">
      <c r="A31" s="93"/>
      <c r="B31" s="94"/>
      <c r="C31" s="95"/>
      <c r="D31" s="94"/>
      <c r="E31" s="207" t="s">
        <v>189</v>
      </c>
      <c r="F31" s="207"/>
      <c r="G31" s="207"/>
      <c r="H31" s="95"/>
      <c r="I31" s="95"/>
      <c r="J31" s="95"/>
      <c r="K31" s="95"/>
      <c r="L31" s="95"/>
      <c r="M31" s="95"/>
      <c r="N31" s="95"/>
      <c r="O31" s="95"/>
      <c r="P31" s="95"/>
      <c r="Q31" s="100"/>
      <c r="R31" s="100"/>
      <c r="S31" s="100"/>
      <c r="T31" s="100"/>
      <c r="U31" s="101"/>
      <c r="V31" s="101"/>
      <c r="W31" s="101"/>
      <c r="X31" s="100"/>
      <c r="Y31" s="94"/>
      <c r="Z31" s="100"/>
      <c r="AA31" s="100"/>
      <c r="AB31" s="100"/>
      <c r="AC31" s="100"/>
      <c r="AD31" s="100"/>
      <c r="AE31" s="100"/>
      <c r="AF31" s="100"/>
      <c r="AG31" s="94"/>
      <c r="AH31" s="100"/>
      <c r="AI31" s="94"/>
      <c r="AJ31" s="101"/>
      <c r="AK31" s="101"/>
      <c r="AL31" s="85"/>
    </row>
    <row r="32" spans="1:58" ht="15.95" customHeight="1">
      <c r="A32" s="85"/>
      <c r="B32" s="85"/>
      <c r="C32" s="85"/>
      <c r="D32" s="85"/>
      <c r="E32" s="94" t="s">
        <v>187</v>
      </c>
      <c r="F32" s="94"/>
      <c r="G32" s="94"/>
      <c r="H32" s="85"/>
      <c r="I32" s="85"/>
      <c r="J32" s="85"/>
      <c r="K32" s="85"/>
      <c r="L32" s="95"/>
      <c r="M32" s="95"/>
      <c r="N32" s="95"/>
      <c r="O32" s="95"/>
      <c r="P32" s="95"/>
      <c r="Q32" s="95"/>
      <c r="R32" s="95"/>
      <c r="S32" s="95"/>
      <c r="T32" s="95"/>
      <c r="U32" s="95"/>
      <c r="V32" s="95"/>
      <c r="W32" s="85"/>
      <c r="X32" s="85"/>
      <c r="Y32" s="85"/>
      <c r="Z32" s="85"/>
      <c r="AA32" s="85"/>
      <c r="AB32" s="85"/>
      <c r="AC32" s="85"/>
      <c r="AD32" s="85"/>
      <c r="AE32" s="85"/>
      <c r="AF32" s="85"/>
      <c r="AG32" s="85"/>
      <c r="AH32" s="85"/>
      <c r="AI32" s="85"/>
      <c r="AJ32" s="85"/>
      <c r="AK32" s="85"/>
      <c r="AL32" s="85"/>
    </row>
    <row r="33" spans="1:38" ht="15.95" customHeight="1">
      <c r="A33" s="85"/>
      <c r="B33" s="94"/>
      <c r="C33" s="94"/>
      <c r="D33" s="94"/>
      <c r="E33" s="94" t="s">
        <v>188</v>
      </c>
      <c r="F33" s="94"/>
      <c r="G33" s="94"/>
      <c r="H33" s="94"/>
      <c r="I33" s="94"/>
      <c r="J33" s="94"/>
      <c r="K33" s="94"/>
      <c r="L33" s="85"/>
      <c r="M33" s="85"/>
      <c r="N33" s="85"/>
      <c r="O33" s="85"/>
      <c r="P33" s="85"/>
      <c r="R33" s="85"/>
      <c r="S33" s="85"/>
      <c r="T33" s="85"/>
      <c r="U33" s="85"/>
      <c r="V33" s="85"/>
      <c r="W33" s="85"/>
      <c r="X33" s="85"/>
      <c r="Y33" s="85"/>
      <c r="Z33" s="85"/>
      <c r="AA33" s="85"/>
      <c r="AB33" s="85"/>
      <c r="AC33" s="85"/>
      <c r="AD33" s="85"/>
      <c r="AE33" s="85"/>
      <c r="AF33" s="85"/>
      <c r="AG33" s="85"/>
      <c r="AH33" s="85"/>
      <c r="AI33" s="85"/>
      <c r="AJ33" s="85"/>
      <c r="AK33" s="85"/>
      <c r="AL33" s="85"/>
    </row>
    <row r="34" spans="1:38" ht="18.95" customHeight="1">
      <c r="A34" s="94"/>
      <c r="B34" s="94"/>
      <c r="C34" s="94"/>
      <c r="D34" s="94"/>
      <c r="E34" s="94"/>
      <c r="F34" s="94"/>
      <c r="G34" s="94"/>
      <c r="H34" s="94"/>
      <c r="I34" s="94"/>
      <c r="J34" s="94"/>
      <c r="K34" s="94"/>
      <c r="L34" s="94"/>
      <c r="M34" s="94"/>
      <c r="N34" s="94"/>
      <c r="O34" s="94"/>
      <c r="P34" s="94"/>
      <c r="Q34" s="94" t="s">
        <v>150</v>
      </c>
      <c r="R34" s="94"/>
      <c r="S34" s="94"/>
      <c r="T34" s="94"/>
      <c r="U34" s="94"/>
      <c r="V34" s="94"/>
      <c r="W34" s="94"/>
      <c r="X34" s="94"/>
      <c r="Y34" s="94"/>
      <c r="Z34" s="94"/>
      <c r="AA34" s="94"/>
      <c r="AB34" s="94"/>
      <c r="AC34" s="94"/>
      <c r="AD34" s="94"/>
      <c r="AE34" s="94"/>
      <c r="AF34" s="94"/>
      <c r="AG34" s="94"/>
      <c r="AH34" s="94"/>
      <c r="AI34" s="94"/>
      <c r="AJ34" s="94"/>
      <c r="AK34" s="94"/>
      <c r="AL34" s="94"/>
    </row>
    <row r="35" spans="1:38" ht="18.95" customHeight="1">
      <c r="A35" s="94"/>
      <c r="B35" s="94"/>
      <c r="C35" s="94"/>
      <c r="D35" s="94"/>
      <c r="E35" s="94"/>
      <c r="F35" s="94"/>
      <c r="G35" s="94"/>
      <c r="H35" s="94"/>
      <c r="I35" s="94"/>
      <c r="J35" s="94"/>
      <c r="K35" s="94"/>
      <c r="L35" s="94"/>
      <c r="M35" s="94"/>
      <c r="N35" s="94"/>
      <c r="O35" s="94"/>
      <c r="P35" s="94"/>
      <c r="Q35" s="184" t="s">
        <v>85</v>
      </c>
      <c r="R35" s="185"/>
      <c r="S35" s="185"/>
      <c r="T35" s="185"/>
      <c r="U35" s="185"/>
      <c r="V35" s="185"/>
      <c r="W35" s="185"/>
      <c r="X35" s="186"/>
      <c r="Y35" s="328"/>
      <c r="Z35" s="328"/>
      <c r="AA35" s="328"/>
      <c r="AB35" s="328"/>
      <c r="AC35" s="328"/>
      <c r="AD35" s="328"/>
      <c r="AE35" s="328"/>
      <c r="AF35" s="328"/>
      <c r="AG35" s="328"/>
      <c r="AH35" s="328"/>
      <c r="AI35" s="328"/>
      <c r="AJ35" s="94"/>
      <c r="AK35" s="94"/>
      <c r="AL35" s="94"/>
    </row>
    <row r="36" spans="1:38" ht="18.95" customHeight="1">
      <c r="A36" s="94"/>
      <c r="B36" s="94"/>
      <c r="C36" s="94"/>
      <c r="D36" s="94"/>
      <c r="E36" s="94"/>
      <c r="F36" s="94"/>
      <c r="G36" s="94"/>
      <c r="H36" s="94"/>
      <c r="I36" s="94"/>
      <c r="J36" s="94"/>
      <c r="K36" s="94"/>
      <c r="L36" s="94"/>
      <c r="M36" s="94"/>
      <c r="N36" s="94"/>
      <c r="O36" s="94"/>
      <c r="P36" s="94"/>
      <c r="Q36" s="184" t="s">
        <v>86</v>
      </c>
      <c r="R36" s="185"/>
      <c r="S36" s="185"/>
      <c r="T36" s="185"/>
      <c r="U36" s="185"/>
      <c r="V36" s="185"/>
      <c r="W36" s="185"/>
      <c r="X36" s="186"/>
      <c r="Y36" s="328"/>
      <c r="Z36" s="328"/>
      <c r="AA36" s="328"/>
      <c r="AB36" s="328"/>
      <c r="AC36" s="328"/>
      <c r="AD36" s="328"/>
      <c r="AE36" s="328"/>
      <c r="AF36" s="328"/>
      <c r="AG36" s="328"/>
      <c r="AH36" s="328"/>
      <c r="AI36" s="328"/>
      <c r="AJ36" s="94"/>
      <c r="AK36" s="94"/>
      <c r="AL36" s="94"/>
    </row>
    <row r="37" spans="1:38" ht="18.95" customHeight="1">
      <c r="A37" s="94"/>
      <c r="B37" s="94"/>
      <c r="C37" s="94"/>
      <c r="D37" s="94"/>
      <c r="E37" s="94"/>
      <c r="F37" s="94"/>
      <c r="G37" s="94"/>
      <c r="H37" s="94"/>
      <c r="I37" s="94"/>
      <c r="J37" s="94"/>
      <c r="K37" s="94"/>
      <c r="L37" s="94"/>
      <c r="M37" s="94"/>
      <c r="N37" s="94"/>
      <c r="O37" s="94"/>
      <c r="P37" s="94"/>
      <c r="Q37" s="208" t="s">
        <v>151</v>
      </c>
      <c r="R37" s="209"/>
      <c r="S37" s="209"/>
      <c r="T37" s="210"/>
      <c r="U37" s="211"/>
      <c r="V37" s="211"/>
      <c r="W37" s="211"/>
      <c r="X37" s="212"/>
      <c r="Y37" s="328"/>
      <c r="Z37" s="328"/>
      <c r="AA37" s="328"/>
      <c r="AB37" s="328"/>
      <c r="AC37" s="328"/>
      <c r="AD37" s="328"/>
      <c r="AE37" s="328"/>
      <c r="AF37" s="328"/>
      <c r="AG37" s="328"/>
      <c r="AH37" s="328"/>
      <c r="AI37" s="328"/>
      <c r="AJ37" s="94"/>
      <c r="AK37" s="94"/>
      <c r="AL37" s="94"/>
    </row>
    <row r="38" spans="1:38" ht="18.95" customHeight="1">
      <c r="A38" s="94"/>
      <c r="B38" s="94"/>
      <c r="C38" s="94"/>
      <c r="D38" s="94"/>
      <c r="E38" s="94"/>
      <c r="F38" s="94"/>
      <c r="G38" s="94"/>
      <c r="H38" s="94"/>
      <c r="I38" s="94"/>
      <c r="J38" s="94"/>
      <c r="K38" s="94"/>
      <c r="L38" s="94"/>
      <c r="M38" s="94"/>
      <c r="N38" s="94"/>
      <c r="O38" s="94"/>
      <c r="P38" s="94"/>
      <c r="Q38" s="329" t="s">
        <v>152</v>
      </c>
      <c r="R38" s="329"/>
      <c r="S38" s="329"/>
      <c r="T38" s="329"/>
      <c r="U38" s="329"/>
      <c r="V38" s="329"/>
      <c r="W38" s="329"/>
      <c r="X38" s="329"/>
      <c r="Y38" s="330"/>
      <c r="Z38" s="331"/>
      <c r="AA38" s="331"/>
      <c r="AB38" s="331"/>
      <c r="AC38" s="331"/>
      <c r="AD38" s="331"/>
      <c r="AE38" s="331"/>
      <c r="AF38" s="331"/>
      <c r="AG38" s="331"/>
      <c r="AH38" s="331"/>
      <c r="AI38" s="332"/>
      <c r="AJ38" s="94"/>
      <c r="AK38" s="94"/>
      <c r="AL38" s="94"/>
    </row>
    <row r="39" spans="1:38" ht="18.9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sheetData>
  <sheetProtection sheet="1" objects="1" scenarios="1" selectLockedCells="1"/>
  <mergeCells count="27">
    <mergeCell ref="AA4:AB4"/>
    <mergeCell ref="AC4:AD4"/>
    <mergeCell ref="AF4:AG4"/>
    <mergeCell ref="AI4:AJ4"/>
    <mergeCell ref="X8:AK8"/>
    <mergeCell ref="C20:H20"/>
    <mergeCell ref="J16:AK16"/>
    <mergeCell ref="J17:AK17"/>
    <mergeCell ref="X10:AK10"/>
    <mergeCell ref="S9:W9"/>
    <mergeCell ref="S10:W10"/>
    <mergeCell ref="S8:W8"/>
    <mergeCell ref="Y37:AI37"/>
    <mergeCell ref="Q38:X38"/>
    <mergeCell ref="Y38:AI38"/>
    <mergeCell ref="AC12:AI12"/>
    <mergeCell ref="B13:AK13"/>
    <mergeCell ref="C16:H16"/>
    <mergeCell ref="C17:H17"/>
    <mergeCell ref="C18:H18"/>
    <mergeCell ref="J18:AK18"/>
    <mergeCell ref="J19:AK19"/>
    <mergeCell ref="J20:AK20"/>
    <mergeCell ref="Y35:AI35"/>
    <mergeCell ref="Y36:AI36"/>
    <mergeCell ref="X9:AK9"/>
    <mergeCell ref="C19:H19"/>
  </mergeCells>
  <phoneticPr fontId="2"/>
  <dataValidations count="2">
    <dataValidation imeMode="disabled" allowBlank="1" showInputMessage="1" showErrorMessage="1" sqref="J18:AK18 Y37:AI38 AC4:AD4 AF4:AG4 AI4:AJ4"/>
    <dataValidation imeMode="fullKatakana" allowBlank="1" showInputMessage="1" showErrorMessage="1" sqref="J19:AK19"/>
  </dataValidations>
  <printOptions horizontalCentered="1"/>
  <pageMargins left="0.70866141732283472" right="0.70866141732283472" top="0.94488188976377963" bottom="0.55118110236220474" header="0.70866141732283472" footer="0.31496062992125984"/>
  <pageSetup paperSize="9" orientation="portrait" blackAndWhite="1" horizontalDpi="300" verticalDpi="300" r:id="rId1"/>
  <headerFooter>
    <oddHeader>&amp;L&amp;"ＭＳ 明朝,標準"別記第1号様式（第6関係）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Option Button 7">
              <controlPr defaultSize="0" autoFill="0" autoLine="0" autoPict="0">
                <anchor moveWithCells="1">
                  <from>
                    <xdr:col>2</xdr:col>
                    <xdr:colOff>76200</xdr:colOff>
                    <xdr:row>23</xdr:row>
                    <xdr:rowOff>0</xdr:rowOff>
                  </from>
                  <to>
                    <xdr:col>3</xdr:col>
                    <xdr:colOff>142875</xdr:colOff>
                    <xdr:row>24</xdr:row>
                    <xdr:rowOff>0</xdr:rowOff>
                  </to>
                </anchor>
              </controlPr>
            </control>
          </mc:Choice>
        </mc:AlternateContent>
        <mc:AlternateContent xmlns:mc="http://schemas.openxmlformats.org/markup-compatibility/2006">
          <mc:Choice Requires="x14">
            <control shapeId="26632" r:id="rId5" name="Option Button 8">
              <controlPr defaultSize="0" autoFill="0" autoLine="0" autoPict="0">
                <anchor moveWithCells="1">
                  <from>
                    <xdr:col>2</xdr:col>
                    <xdr:colOff>76200</xdr:colOff>
                    <xdr:row>27</xdr:row>
                    <xdr:rowOff>161925</xdr:rowOff>
                  </from>
                  <to>
                    <xdr:col>4</xdr:col>
                    <xdr:colOff>0</xdr:colOff>
                    <xdr:row>29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6"/>
  <sheetViews>
    <sheetView showZeros="0" zoomScaleNormal="100" zoomScaleSheetLayoutView="85" workbookViewId="0">
      <selection activeCell="J6" sqref="J6"/>
    </sheetView>
  </sheetViews>
  <sheetFormatPr defaultColWidth="2.25" defaultRowHeight="13.5"/>
  <cols>
    <col min="1" max="1" width="2.25" style="25"/>
    <col min="2" max="2" width="3.125" style="25" customWidth="1"/>
    <col min="3" max="3" width="12.875" style="25" customWidth="1"/>
    <col min="4" max="4" width="16.875" style="25" customWidth="1"/>
    <col min="5" max="5" width="30.625" style="25" customWidth="1"/>
    <col min="6" max="8" width="16.625" style="25" customWidth="1"/>
    <col min="9" max="9" width="12.625" style="25" customWidth="1"/>
    <col min="10" max="10" width="18.75" style="25" customWidth="1"/>
    <col min="11" max="16384" width="2.25" style="25"/>
  </cols>
  <sheetData>
    <row r="1" spans="2:10">
      <c r="B1" s="25" t="str">
        <f>IF(交付申請書!$AM$24=1,"別記第2号様式（第6関係）（その1）","別記第3号様式（第6関係）（その1）")</f>
        <v>別記第2号様式（第6関係）（その1）</v>
      </c>
    </row>
    <row r="2" spans="2:10">
      <c r="B2" s="220" t="str">
        <f>IF(交付申請書!$AM$24=1,"事業結果概要書","(変更）事業計画書")</f>
        <v>事業結果概要書</v>
      </c>
      <c r="C2" s="220"/>
      <c r="D2" s="220"/>
      <c r="E2" s="221"/>
      <c r="F2" s="220"/>
      <c r="G2" s="220"/>
      <c r="H2" s="220"/>
      <c r="I2" s="220"/>
      <c r="J2" s="220"/>
    </row>
    <row r="3" spans="2:10" ht="18" customHeight="1" thickBot="1">
      <c r="B3" s="74" t="str">
        <f>IF(交付申請書!$AM$24=1,"実績額一覧","申請額一覧")</f>
        <v>実績額一覧</v>
      </c>
      <c r="J3" s="28" t="s">
        <v>70</v>
      </c>
    </row>
    <row r="4" spans="2:10" ht="24" customHeight="1">
      <c r="B4" s="347" t="s">
        <v>64</v>
      </c>
      <c r="C4" s="348" t="s">
        <v>62</v>
      </c>
      <c r="D4" s="349" t="s">
        <v>60</v>
      </c>
      <c r="E4" s="350" t="s">
        <v>63</v>
      </c>
      <c r="F4" s="216" t="str">
        <f>IF(交付申請書!$AM$24=1,"実績額","申請額")</f>
        <v>実績額</v>
      </c>
      <c r="G4" s="217"/>
      <c r="H4" s="218"/>
      <c r="I4" s="345" t="s">
        <v>103</v>
      </c>
      <c r="J4" s="346" t="s">
        <v>67</v>
      </c>
    </row>
    <row r="5" spans="2:10" ht="54.75" customHeight="1">
      <c r="B5" s="347"/>
      <c r="C5" s="348"/>
      <c r="D5" s="349"/>
      <c r="E5" s="350"/>
      <c r="F5" s="219" t="s">
        <v>100</v>
      </c>
      <c r="G5" s="219" t="s">
        <v>101</v>
      </c>
      <c r="H5" s="219" t="s">
        <v>102</v>
      </c>
      <c r="I5" s="346"/>
      <c r="J5" s="346"/>
    </row>
    <row r="6" spans="2:10" ht="22.5" customHeight="1">
      <c r="B6" s="54">
        <f>ROW()-5</f>
        <v>1</v>
      </c>
      <c r="C6" s="163">
        <f ca="1">IFERROR(INDIRECT("個票"&amp;$B6&amp;"!$AG$6"),"")</f>
        <v>0</v>
      </c>
      <c r="D6" s="163">
        <f ca="1">IFERROR(INDIRECT("個票"&amp;$B6&amp;"!$L$6"),"")</f>
        <v>0</v>
      </c>
      <c r="E6" s="163">
        <f ca="1">IFERROR(INDIRECT("個票"&amp;$B6&amp;"!$L$7"),"")</f>
        <v>0</v>
      </c>
      <c r="F6" s="165">
        <f ca="1">IFERROR(INDIRECT("個票"&amp;$B6&amp;"!$AO$19")+MIN(INDIRECT("個票"&amp;$B6&amp;"!$AI$38"),INDIRECT("個票"&amp;$B6&amp;"!$H$40")/1000),"")</f>
        <v>0</v>
      </c>
      <c r="G6" s="165">
        <f ca="1">IFERROR(INDIRECT("個票"&amp;$B6&amp;"!$AO$49"),"")</f>
        <v>0</v>
      </c>
      <c r="H6" s="165">
        <f ca="1">IFERROR(INDIRECT("個票"&amp;$B6&amp;"!$AO$65"),"")</f>
        <v>0</v>
      </c>
      <c r="I6" s="166">
        <f ca="1">SUM(F6:H6)</f>
        <v>0</v>
      </c>
      <c r="J6" s="273"/>
    </row>
    <row r="7" spans="2:10" ht="22.5" customHeight="1">
      <c r="B7" s="54">
        <f t="shared" ref="B7:B20" si="0">ROW()-5</f>
        <v>2</v>
      </c>
      <c r="C7" s="163" t="str">
        <f t="shared" ref="C7:C20" ca="1" si="1">IFERROR(INDIRECT("個票"&amp;$B7&amp;"!$AG$6"),"")</f>
        <v/>
      </c>
      <c r="D7" s="53" t="str">
        <f t="shared" ref="D7:D20" ca="1" si="2">IFERROR(INDIRECT("個票"&amp;$B7&amp;"!$L$6"),"")</f>
        <v/>
      </c>
      <c r="E7" s="54" t="str">
        <f t="shared" ref="E7:E20" ca="1" si="3">IFERROR(INDIRECT("個票"&amp;$B7&amp;"!$L$7"),"")</f>
        <v/>
      </c>
      <c r="F7" s="165" t="str">
        <f t="shared" ref="F7:F20" ca="1" si="4">IFERROR(INDIRECT("個票"&amp;$B7&amp;"!$AO$19")+MIN(INDIRECT("個票"&amp;$B7&amp;"!$AI$38"),INDIRECT("個票"&amp;$B7&amp;"!$H$40")/1000),"")</f>
        <v/>
      </c>
      <c r="G7" s="165" t="str">
        <f t="shared" ref="G7:G20" ca="1" si="5">IFERROR(INDIRECT("個票"&amp;$B7&amp;"!$AO$47"),"")</f>
        <v/>
      </c>
      <c r="H7" s="165" t="str">
        <f t="shared" ref="H7:H20" ca="1" si="6">IFERROR(INDIRECT("個票"&amp;$B7&amp;"!$AO$65"),"")</f>
        <v/>
      </c>
      <c r="I7" s="166">
        <f t="shared" ref="I7:I20" ca="1" si="7">SUM(F7:H7)</f>
        <v>0</v>
      </c>
      <c r="J7" s="273"/>
    </row>
    <row r="8" spans="2:10" ht="22.5" customHeight="1">
      <c r="B8" s="54">
        <f t="shared" si="0"/>
        <v>3</v>
      </c>
      <c r="C8" s="78" t="str">
        <f t="shared" ca="1" si="1"/>
        <v/>
      </c>
      <c r="D8" s="53" t="str">
        <f t="shared" ca="1" si="2"/>
        <v/>
      </c>
      <c r="E8" s="54" t="str">
        <f t="shared" ca="1" si="3"/>
        <v/>
      </c>
      <c r="F8" s="165" t="str">
        <f t="shared" ca="1" si="4"/>
        <v/>
      </c>
      <c r="G8" s="165" t="str">
        <f t="shared" ca="1" si="5"/>
        <v/>
      </c>
      <c r="H8" s="165" t="str">
        <f t="shared" ca="1" si="6"/>
        <v/>
      </c>
      <c r="I8" s="166">
        <f t="shared" ca="1" si="7"/>
        <v>0</v>
      </c>
      <c r="J8" s="273"/>
    </row>
    <row r="9" spans="2:10" ht="22.5" customHeight="1">
      <c r="B9" s="54">
        <f t="shared" si="0"/>
        <v>4</v>
      </c>
      <c r="C9" s="78" t="str">
        <f t="shared" ca="1" si="1"/>
        <v/>
      </c>
      <c r="D9" s="53" t="str">
        <f t="shared" ca="1" si="2"/>
        <v/>
      </c>
      <c r="E9" s="54" t="str">
        <f t="shared" ca="1" si="3"/>
        <v/>
      </c>
      <c r="F9" s="165" t="str">
        <f t="shared" ca="1" si="4"/>
        <v/>
      </c>
      <c r="G9" s="165" t="str">
        <f t="shared" ca="1" si="5"/>
        <v/>
      </c>
      <c r="H9" s="165" t="str">
        <f t="shared" ca="1" si="6"/>
        <v/>
      </c>
      <c r="I9" s="166">
        <f t="shared" ca="1" si="7"/>
        <v>0</v>
      </c>
      <c r="J9" s="273"/>
    </row>
    <row r="10" spans="2:10" ht="22.5" customHeight="1">
      <c r="B10" s="54">
        <f t="shared" si="0"/>
        <v>5</v>
      </c>
      <c r="C10" s="78" t="str">
        <f t="shared" ca="1" si="1"/>
        <v/>
      </c>
      <c r="D10" s="53" t="str">
        <f t="shared" ca="1" si="2"/>
        <v/>
      </c>
      <c r="E10" s="54" t="str">
        <f t="shared" ca="1" si="3"/>
        <v/>
      </c>
      <c r="F10" s="165" t="str">
        <f t="shared" ca="1" si="4"/>
        <v/>
      </c>
      <c r="G10" s="165" t="str">
        <f t="shared" ca="1" si="5"/>
        <v/>
      </c>
      <c r="H10" s="165" t="str">
        <f t="shared" ca="1" si="6"/>
        <v/>
      </c>
      <c r="I10" s="166">
        <f t="shared" ca="1" si="7"/>
        <v>0</v>
      </c>
      <c r="J10" s="273"/>
    </row>
    <row r="11" spans="2:10" ht="22.5" customHeight="1">
      <c r="B11" s="54">
        <f t="shared" si="0"/>
        <v>6</v>
      </c>
      <c r="C11" s="78" t="str">
        <f t="shared" ca="1" si="1"/>
        <v/>
      </c>
      <c r="D11" s="53" t="str">
        <f t="shared" ca="1" si="2"/>
        <v/>
      </c>
      <c r="E11" s="54" t="str">
        <f t="shared" ca="1" si="3"/>
        <v/>
      </c>
      <c r="F11" s="165" t="str">
        <f t="shared" ca="1" si="4"/>
        <v/>
      </c>
      <c r="G11" s="165" t="str">
        <f t="shared" ca="1" si="5"/>
        <v/>
      </c>
      <c r="H11" s="165" t="str">
        <f t="shared" ca="1" si="6"/>
        <v/>
      </c>
      <c r="I11" s="166">
        <f t="shared" ca="1" si="7"/>
        <v>0</v>
      </c>
      <c r="J11" s="273"/>
    </row>
    <row r="12" spans="2:10" ht="22.5" customHeight="1">
      <c r="B12" s="54">
        <f t="shared" si="0"/>
        <v>7</v>
      </c>
      <c r="C12" s="78" t="str">
        <f t="shared" ca="1" si="1"/>
        <v/>
      </c>
      <c r="D12" s="53" t="str">
        <f t="shared" ca="1" si="2"/>
        <v/>
      </c>
      <c r="E12" s="54" t="str">
        <f t="shared" ca="1" si="3"/>
        <v/>
      </c>
      <c r="F12" s="165" t="str">
        <f t="shared" ca="1" si="4"/>
        <v/>
      </c>
      <c r="G12" s="165" t="str">
        <f t="shared" ca="1" si="5"/>
        <v/>
      </c>
      <c r="H12" s="165" t="str">
        <f t="shared" ca="1" si="6"/>
        <v/>
      </c>
      <c r="I12" s="166">
        <f t="shared" ca="1" si="7"/>
        <v>0</v>
      </c>
      <c r="J12" s="273"/>
    </row>
    <row r="13" spans="2:10" ht="22.5" customHeight="1">
      <c r="B13" s="54">
        <f t="shared" si="0"/>
        <v>8</v>
      </c>
      <c r="C13" s="78" t="str">
        <f t="shared" ca="1" si="1"/>
        <v/>
      </c>
      <c r="D13" s="53" t="str">
        <f t="shared" ca="1" si="2"/>
        <v/>
      </c>
      <c r="E13" s="54" t="str">
        <f t="shared" ca="1" si="3"/>
        <v/>
      </c>
      <c r="F13" s="165" t="str">
        <f t="shared" ca="1" si="4"/>
        <v/>
      </c>
      <c r="G13" s="165" t="str">
        <f t="shared" ca="1" si="5"/>
        <v/>
      </c>
      <c r="H13" s="165" t="str">
        <f t="shared" ca="1" si="6"/>
        <v/>
      </c>
      <c r="I13" s="166">
        <f t="shared" ca="1" si="7"/>
        <v>0</v>
      </c>
      <c r="J13" s="273"/>
    </row>
    <row r="14" spans="2:10" ht="22.5" customHeight="1">
      <c r="B14" s="54">
        <f t="shared" si="0"/>
        <v>9</v>
      </c>
      <c r="C14" s="78" t="str">
        <f t="shared" ca="1" si="1"/>
        <v/>
      </c>
      <c r="D14" s="53" t="str">
        <f t="shared" ca="1" si="2"/>
        <v/>
      </c>
      <c r="E14" s="54" t="str">
        <f t="shared" ca="1" si="3"/>
        <v/>
      </c>
      <c r="F14" s="165" t="str">
        <f t="shared" ca="1" si="4"/>
        <v/>
      </c>
      <c r="G14" s="165" t="str">
        <f t="shared" ca="1" si="5"/>
        <v/>
      </c>
      <c r="H14" s="165" t="str">
        <f t="shared" ca="1" si="6"/>
        <v/>
      </c>
      <c r="I14" s="166">
        <f t="shared" ca="1" si="7"/>
        <v>0</v>
      </c>
      <c r="J14" s="273"/>
    </row>
    <row r="15" spans="2:10" ht="22.5" customHeight="1">
      <c r="B15" s="54">
        <f t="shared" si="0"/>
        <v>10</v>
      </c>
      <c r="C15" s="78" t="str">
        <f t="shared" ca="1" si="1"/>
        <v/>
      </c>
      <c r="D15" s="53" t="str">
        <f t="shared" ca="1" si="2"/>
        <v/>
      </c>
      <c r="E15" s="54" t="str">
        <f t="shared" ca="1" si="3"/>
        <v/>
      </c>
      <c r="F15" s="165" t="str">
        <f t="shared" ca="1" si="4"/>
        <v/>
      </c>
      <c r="G15" s="165" t="str">
        <f t="shared" ca="1" si="5"/>
        <v/>
      </c>
      <c r="H15" s="165" t="str">
        <f t="shared" ca="1" si="6"/>
        <v/>
      </c>
      <c r="I15" s="166">
        <f t="shared" ca="1" si="7"/>
        <v>0</v>
      </c>
      <c r="J15" s="273"/>
    </row>
    <row r="16" spans="2:10" ht="22.5" customHeight="1">
      <c r="B16" s="54">
        <f t="shared" si="0"/>
        <v>11</v>
      </c>
      <c r="C16" s="78" t="str">
        <f t="shared" ca="1" si="1"/>
        <v/>
      </c>
      <c r="D16" s="53" t="str">
        <f t="shared" ca="1" si="2"/>
        <v/>
      </c>
      <c r="E16" s="54" t="str">
        <f t="shared" ca="1" si="3"/>
        <v/>
      </c>
      <c r="F16" s="165" t="str">
        <f t="shared" ca="1" si="4"/>
        <v/>
      </c>
      <c r="G16" s="165" t="str">
        <f t="shared" ca="1" si="5"/>
        <v/>
      </c>
      <c r="H16" s="165" t="str">
        <f t="shared" ca="1" si="6"/>
        <v/>
      </c>
      <c r="I16" s="166">
        <f t="shared" ca="1" si="7"/>
        <v>0</v>
      </c>
      <c r="J16" s="273"/>
    </row>
    <row r="17" spans="1:10" ht="22.5" customHeight="1">
      <c r="B17" s="54">
        <f t="shared" si="0"/>
        <v>12</v>
      </c>
      <c r="C17" s="78" t="str">
        <f t="shared" ca="1" si="1"/>
        <v/>
      </c>
      <c r="D17" s="53" t="str">
        <f t="shared" ca="1" si="2"/>
        <v/>
      </c>
      <c r="E17" s="54" t="str">
        <f t="shared" ca="1" si="3"/>
        <v/>
      </c>
      <c r="F17" s="165" t="str">
        <f t="shared" ca="1" si="4"/>
        <v/>
      </c>
      <c r="G17" s="165" t="str">
        <f t="shared" ca="1" si="5"/>
        <v/>
      </c>
      <c r="H17" s="165" t="str">
        <f t="shared" ca="1" si="6"/>
        <v/>
      </c>
      <c r="I17" s="166">
        <f t="shared" ca="1" si="7"/>
        <v>0</v>
      </c>
      <c r="J17" s="273"/>
    </row>
    <row r="18" spans="1:10" ht="22.5" customHeight="1">
      <c r="B18" s="54">
        <f t="shared" si="0"/>
        <v>13</v>
      </c>
      <c r="C18" s="78" t="str">
        <f t="shared" ca="1" si="1"/>
        <v/>
      </c>
      <c r="D18" s="53" t="str">
        <f t="shared" ca="1" si="2"/>
        <v/>
      </c>
      <c r="E18" s="54" t="str">
        <f t="shared" ca="1" si="3"/>
        <v/>
      </c>
      <c r="F18" s="165" t="str">
        <f t="shared" ca="1" si="4"/>
        <v/>
      </c>
      <c r="G18" s="165" t="str">
        <f t="shared" ca="1" si="5"/>
        <v/>
      </c>
      <c r="H18" s="165" t="str">
        <f t="shared" ca="1" si="6"/>
        <v/>
      </c>
      <c r="I18" s="166">
        <f t="shared" ca="1" si="7"/>
        <v>0</v>
      </c>
      <c r="J18" s="273"/>
    </row>
    <row r="19" spans="1:10" ht="22.5" customHeight="1">
      <c r="B19" s="54">
        <f t="shared" si="0"/>
        <v>14</v>
      </c>
      <c r="C19" s="78" t="str">
        <f t="shared" ca="1" si="1"/>
        <v/>
      </c>
      <c r="D19" s="53" t="str">
        <f t="shared" ca="1" si="2"/>
        <v/>
      </c>
      <c r="E19" s="54" t="str">
        <f t="shared" ca="1" si="3"/>
        <v/>
      </c>
      <c r="F19" s="165" t="str">
        <f t="shared" ca="1" si="4"/>
        <v/>
      </c>
      <c r="G19" s="165" t="str">
        <f t="shared" ca="1" si="5"/>
        <v/>
      </c>
      <c r="H19" s="165" t="str">
        <f t="shared" ca="1" si="6"/>
        <v/>
      </c>
      <c r="I19" s="166">
        <f t="shared" ca="1" si="7"/>
        <v>0</v>
      </c>
      <c r="J19" s="273"/>
    </row>
    <row r="20" spans="1:10" ht="22.5" customHeight="1" thickBot="1">
      <c r="B20" s="56">
        <f t="shared" si="0"/>
        <v>15</v>
      </c>
      <c r="C20" s="79" t="str">
        <f t="shared" ca="1" si="1"/>
        <v/>
      </c>
      <c r="D20" s="55" t="str">
        <f t="shared" ca="1" si="2"/>
        <v/>
      </c>
      <c r="E20" s="56" t="str">
        <f t="shared" ca="1" si="3"/>
        <v/>
      </c>
      <c r="F20" s="165" t="str">
        <f t="shared" ca="1" si="4"/>
        <v/>
      </c>
      <c r="G20" s="165" t="str">
        <f t="shared" ca="1" si="5"/>
        <v/>
      </c>
      <c r="H20" s="165" t="str">
        <f t="shared" ca="1" si="6"/>
        <v/>
      </c>
      <c r="I20" s="167">
        <f t="shared" ca="1" si="7"/>
        <v>0</v>
      </c>
      <c r="J20" s="274"/>
    </row>
    <row r="21" spans="1:10" ht="22.5" customHeight="1" thickTop="1" thickBot="1">
      <c r="B21" s="343" t="s">
        <v>66</v>
      </c>
      <c r="C21" s="344"/>
      <c r="D21" s="344"/>
      <c r="E21" s="344"/>
      <c r="F21" s="168">
        <f ca="1">SUM(F6:F20)</f>
        <v>0</v>
      </c>
      <c r="G21" s="169">
        <f t="shared" ref="G21:I21" ca="1" si="8">SUM(G6:G20)</f>
        <v>0</v>
      </c>
      <c r="H21" s="170">
        <f t="shared" ca="1" si="8"/>
        <v>0</v>
      </c>
      <c r="I21" s="171">
        <f t="shared" ca="1" si="8"/>
        <v>0</v>
      </c>
      <c r="J21" s="60"/>
    </row>
    <row r="22" spans="1:10" ht="8.1" customHeight="1"/>
    <row r="23" spans="1:10" customFormat="1" ht="18" customHeight="1">
      <c r="A23" s="25" t="s">
        <v>65</v>
      </c>
      <c r="B23" s="25"/>
      <c r="C23" s="25"/>
      <c r="D23" s="25"/>
    </row>
    <row r="24" spans="1:10" customFormat="1" ht="16.5" customHeight="1">
      <c r="A24" s="25"/>
      <c r="B24" s="172">
        <v>1</v>
      </c>
      <c r="C24" s="25" t="s">
        <v>68</v>
      </c>
      <c r="D24" s="25"/>
    </row>
    <row r="25" spans="1:10" customFormat="1" ht="16.5" customHeight="1">
      <c r="A25" s="25"/>
      <c r="B25" s="172">
        <v>2</v>
      </c>
      <c r="C25" s="25" t="s">
        <v>154</v>
      </c>
      <c r="D25" s="25"/>
    </row>
    <row r="26" spans="1:10" customFormat="1" ht="22.5" customHeight="1"/>
    <row r="27" spans="1:10" customFormat="1" ht="22.5" customHeight="1"/>
    <row r="28" spans="1:10" customFormat="1" ht="22.5" customHeight="1"/>
    <row r="29" spans="1:10" customFormat="1" ht="22.5" customHeight="1"/>
    <row r="30" spans="1:10" customFormat="1" ht="22.5" customHeight="1"/>
    <row r="31" spans="1:10" customFormat="1" ht="22.5" customHeight="1"/>
    <row r="32" spans="1:10" customFormat="1" ht="22.5" customHeight="1"/>
    <row r="33" customFormat="1" ht="22.5" customHeight="1"/>
    <row r="34" customFormat="1" ht="22.5" customHeight="1"/>
    <row r="35" customFormat="1" ht="22.5" customHeight="1"/>
    <row r="36" customFormat="1" ht="22.5" customHeight="1"/>
  </sheetData>
  <sheetProtection sheet="1" formatCells="0" formatColumns="0" formatRows="0" insertColumns="0" insertRows="0" insertHyperlinks="0" deleteColumns="0" deleteRows="0" selectLockedCells="1" sort="0" autoFilter="0" pivotTables="0"/>
  <mergeCells count="7">
    <mergeCell ref="B21:E21"/>
    <mergeCell ref="I4:I5"/>
    <mergeCell ref="J4:J5"/>
    <mergeCell ref="B4:B5"/>
    <mergeCell ref="C4:C5"/>
    <mergeCell ref="D4:D5"/>
    <mergeCell ref="E4:E5"/>
  </mergeCells>
  <phoneticPr fontId="2"/>
  <dataValidations count="2">
    <dataValidation imeMode="on" allowBlank="1" showInputMessage="1" showErrorMessage="1" sqref="J6:J20 D7:D20"/>
    <dataValidation errorStyle="warning" allowBlank="1" showInputMessage="1" showErrorMessage="1" sqref="E7:E20"/>
  </dataValidations>
  <pageMargins left="0.39370078740157483" right="0.39370078740157483" top="0.98425196850393704" bottom="0.39370078740157483" header="0.78740157480314965" footer="0"/>
  <pageSetup paperSize="9" scale="97"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97"/>
  <sheetViews>
    <sheetView showGridLines="0" showZeros="0" view="pageBreakPreview" zoomScale="115" zoomScaleNormal="85" zoomScaleSheetLayoutView="115" workbookViewId="0">
      <selection activeCell="AG7" sqref="AG7:AK7"/>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IF(交付申請書!AM24=1,"別記第2号様式(第6関係)(その2)","別記第3号様式(第6関係)(その2)")</f>
        <v>別記第2号様式(第6関係)(その2)</v>
      </c>
    </row>
    <row r="2" spans="1:47">
      <c r="A2" s="8"/>
    </row>
    <row r="4" spans="1:47">
      <c r="A4" s="8" t="s">
        <v>72</v>
      </c>
    </row>
    <row r="5" spans="1:47" s="4" customFormat="1" ht="12" customHeight="1">
      <c r="A5" s="533" t="s">
        <v>29</v>
      </c>
      <c r="B5" s="29" t="s">
        <v>0</v>
      </c>
      <c r="C5" s="30"/>
      <c r="D5" s="30"/>
      <c r="E5" s="31"/>
      <c r="F5" s="31"/>
      <c r="G5" s="31"/>
      <c r="H5" s="31"/>
      <c r="I5" s="31"/>
      <c r="J5" s="31"/>
      <c r="K5" s="32"/>
      <c r="L5" s="467"/>
      <c r="M5" s="468"/>
      <c r="N5" s="468"/>
      <c r="O5" s="468"/>
      <c r="P5" s="468"/>
      <c r="Q5" s="468"/>
      <c r="R5" s="468"/>
      <c r="S5" s="468"/>
      <c r="T5" s="468"/>
      <c r="U5" s="468"/>
      <c r="V5" s="468"/>
      <c r="W5" s="468"/>
      <c r="X5" s="468"/>
      <c r="Y5" s="468"/>
      <c r="Z5" s="468"/>
      <c r="AA5" s="468"/>
      <c r="AB5" s="468"/>
      <c r="AC5" s="468"/>
      <c r="AD5" s="468"/>
      <c r="AE5" s="468"/>
      <c r="AF5" s="469"/>
      <c r="AG5" s="487" t="s">
        <v>55</v>
      </c>
      <c r="AH5" s="488"/>
      <c r="AI5" s="488"/>
      <c r="AJ5" s="488"/>
      <c r="AK5" s="488"/>
      <c r="AL5" s="488"/>
      <c r="AM5" s="489"/>
    </row>
    <row r="6" spans="1:47" s="4" customFormat="1" ht="20.25" customHeight="1">
      <c r="A6" s="534"/>
      <c r="B6" s="33" t="s">
        <v>27</v>
      </c>
      <c r="C6" s="34"/>
      <c r="D6" s="34"/>
      <c r="E6" s="35"/>
      <c r="F6" s="35"/>
      <c r="G6" s="35"/>
      <c r="H6" s="35"/>
      <c r="I6" s="35"/>
      <c r="J6" s="35"/>
      <c r="K6" s="36"/>
      <c r="L6" s="568"/>
      <c r="M6" s="569"/>
      <c r="N6" s="569"/>
      <c r="O6" s="569"/>
      <c r="P6" s="569"/>
      <c r="Q6" s="569"/>
      <c r="R6" s="569"/>
      <c r="S6" s="569"/>
      <c r="T6" s="569"/>
      <c r="U6" s="569"/>
      <c r="V6" s="569"/>
      <c r="W6" s="569"/>
      <c r="X6" s="569"/>
      <c r="Y6" s="569"/>
      <c r="Z6" s="569"/>
      <c r="AA6" s="569"/>
      <c r="AB6" s="569"/>
      <c r="AC6" s="569"/>
      <c r="AD6" s="569"/>
      <c r="AE6" s="569"/>
      <c r="AF6" s="570"/>
      <c r="AG6" s="503"/>
      <c r="AH6" s="504"/>
      <c r="AI6" s="504"/>
      <c r="AJ6" s="504"/>
      <c r="AK6" s="504"/>
      <c r="AL6" s="504"/>
      <c r="AM6" s="505"/>
      <c r="AP6" s="555"/>
      <c r="AQ6" s="555"/>
      <c r="AR6" s="555"/>
      <c r="AS6" s="555"/>
      <c r="AT6" s="555"/>
      <c r="AU6" s="555"/>
    </row>
    <row r="7" spans="1:47" s="4" customFormat="1" ht="20.25" customHeight="1">
      <c r="A7" s="534"/>
      <c r="B7" s="37" t="s">
        <v>56</v>
      </c>
      <c r="C7" s="38"/>
      <c r="D7" s="38"/>
      <c r="E7" s="39"/>
      <c r="F7" s="39"/>
      <c r="G7" s="39"/>
      <c r="H7" s="39"/>
      <c r="I7" s="39"/>
      <c r="J7" s="39"/>
      <c r="K7" s="40"/>
      <c r="L7" s="506"/>
      <c r="M7" s="507"/>
      <c r="N7" s="507"/>
      <c r="O7" s="507"/>
      <c r="P7" s="507"/>
      <c r="Q7" s="507"/>
      <c r="R7" s="507"/>
      <c r="S7" s="507"/>
      <c r="T7" s="507"/>
      <c r="U7" s="507"/>
      <c r="V7" s="507"/>
      <c r="W7" s="507"/>
      <c r="X7" s="507"/>
      <c r="Y7" s="507"/>
      <c r="Z7" s="507"/>
      <c r="AA7" s="507"/>
      <c r="AB7" s="508"/>
      <c r="AC7" s="509" t="s">
        <v>57</v>
      </c>
      <c r="AD7" s="510"/>
      <c r="AE7" s="510"/>
      <c r="AF7" s="511"/>
      <c r="AG7" s="560"/>
      <c r="AH7" s="560"/>
      <c r="AI7" s="560"/>
      <c r="AJ7" s="560"/>
      <c r="AK7" s="560"/>
      <c r="AL7" s="512" t="s">
        <v>58</v>
      </c>
      <c r="AM7" s="513"/>
      <c r="AP7" s="555"/>
      <c r="AQ7" s="555"/>
      <c r="AR7" s="555"/>
      <c r="AS7" s="555"/>
      <c r="AT7" s="555"/>
      <c r="AU7" s="555"/>
    </row>
    <row r="8" spans="1:47" s="4" customFormat="1" ht="13.5" customHeight="1">
      <c r="A8" s="534"/>
      <c r="B8" s="561" t="s">
        <v>59</v>
      </c>
      <c r="C8" s="562"/>
      <c r="D8" s="562"/>
      <c r="E8" s="562"/>
      <c r="F8" s="562"/>
      <c r="G8" s="562"/>
      <c r="H8" s="562"/>
      <c r="I8" s="562"/>
      <c r="J8" s="562"/>
      <c r="K8" s="563"/>
      <c r="L8" s="41" t="s">
        <v>4</v>
      </c>
      <c r="M8" s="41"/>
      <c r="N8" s="41"/>
      <c r="O8" s="41"/>
      <c r="P8" s="41"/>
      <c r="Q8" s="567"/>
      <c r="R8" s="567"/>
      <c r="S8" s="41" t="s">
        <v>5</v>
      </c>
      <c r="T8" s="567"/>
      <c r="U8" s="567"/>
      <c r="V8" s="567"/>
      <c r="W8" s="41" t="s">
        <v>6</v>
      </c>
      <c r="X8" s="41"/>
      <c r="Y8" s="41"/>
      <c r="Z8" s="41"/>
      <c r="AA8" s="41"/>
      <c r="AB8" s="41"/>
      <c r="AC8" s="224"/>
      <c r="AD8" s="41"/>
      <c r="AE8" s="41"/>
      <c r="AF8" s="41"/>
      <c r="AG8" s="41"/>
      <c r="AH8" s="41"/>
      <c r="AI8" s="41"/>
      <c r="AJ8" s="41"/>
      <c r="AK8" s="41"/>
      <c r="AL8" s="41"/>
      <c r="AM8" s="225" t="s">
        <v>156</v>
      </c>
      <c r="AP8" s="6"/>
      <c r="AQ8" s="24"/>
      <c r="AR8" s="24"/>
      <c r="AS8" s="24"/>
      <c r="AT8" s="24"/>
      <c r="AU8" s="556"/>
    </row>
    <row r="9" spans="1:47" s="4" customFormat="1" ht="20.25" customHeight="1">
      <c r="A9" s="534"/>
      <c r="B9" s="564"/>
      <c r="C9" s="565"/>
      <c r="D9" s="565"/>
      <c r="E9" s="565"/>
      <c r="F9" s="565"/>
      <c r="G9" s="565"/>
      <c r="H9" s="565"/>
      <c r="I9" s="565"/>
      <c r="J9" s="565"/>
      <c r="K9" s="566"/>
      <c r="L9" s="568"/>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70"/>
      <c r="AP9" s="24"/>
      <c r="AQ9" s="24"/>
      <c r="AR9" s="24"/>
      <c r="AS9" s="24"/>
      <c r="AT9" s="24"/>
      <c r="AU9" s="556"/>
    </row>
    <row r="10" spans="1:47" s="4" customFormat="1" ht="20.25" customHeight="1">
      <c r="A10" s="534"/>
      <c r="B10" s="42" t="s">
        <v>7</v>
      </c>
      <c r="C10" s="43"/>
      <c r="D10" s="43"/>
      <c r="E10" s="44"/>
      <c r="F10" s="44"/>
      <c r="G10" s="44"/>
      <c r="H10" s="44"/>
      <c r="I10" s="44"/>
      <c r="J10" s="44"/>
      <c r="K10" s="44"/>
      <c r="L10" s="517" t="s">
        <v>8</v>
      </c>
      <c r="M10" s="512"/>
      <c r="N10" s="512"/>
      <c r="O10" s="513"/>
      <c r="P10" s="585"/>
      <c r="Q10" s="586"/>
      <c r="R10" s="586"/>
      <c r="S10" s="586"/>
      <c r="T10" s="586"/>
      <c r="U10" s="586"/>
      <c r="V10" s="586"/>
      <c r="W10" s="587"/>
      <c r="X10" s="173" t="s">
        <v>53</v>
      </c>
      <c r="Y10" s="174"/>
      <c r="Z10" s="175"/>
      <c r="AA10" s="582"/>
      <c r="AB10" s="583"/>
      <c r="AC10" s="583"/>
      <c r="AD10" s="583"/>
      <c r="AE10" s="583"/>
      <c r="AF10" s="583"/>
      <c r="AG10" s="583"/>
      <c r="AH10" s="583"/>
      <c r="AI10" s="583"/>
      <c r="AJ10" s="583"/>
      <c r="AK10" s="583"/>
      <c r="AL10" s="583"/>
      <c r="AM10" s="584"/>
    </row>
    <row r="11" spans="1:47" s="4" customFormat="1" ht="20.25" customHeight="1">
      <c r="A11" s="535"/>
      <c r="B11" s="42" t="s">
        <v>28</v>
      </c>
      <c r="C11" s="43"/>
      <c r="D11" s="43"/>
      <c r="E11" s="44"/>
      <c r="F11" s="44"/>
      <c r="G11" s="44"/>
      <c r="H11" s="44"/>
      <c r="I11" s="44"/>
      <c r="J11" s="44"/>
      <c r="K11" s="44"/>
      <c r="L11" s="557"/>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9"/>
    </row>
    <row r="12" spans="1:47" s="4" customFormat="1" ht="39.950000000000003" customHeight="1">
      <c r="A12" s="518" t="s">
        <v>82</v>
      </c>
      <c r="B12" s="519"/>
      <c r="C12" s="519"/>
      <c r="D12" s="520"/>
      <c r="E12" s="155"/>
      <c r="F12" s="156"/>
      <c r="G12" s="527" t="s">
        <v>125</v>
      </c>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8"/>
    </row>
    <row r="13" spans="1:47" s="4" customFormat="1" ht="39.950000000000003" customHeight="1">
      <c r="A13" s="521"/>
      <c r="B13" s="522"/>
      <c r="C13" s="522"/>
      <c r="D13" s="523"/>
      <c r="E13" s="157"/>
      <c r="F13" s="158"/>
      <c r="G13" s="529" t="s">
        <v>126</v>
      </c>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30"/>
    </row>
    <row r="14" spans="1:47" s="4" customFormat="1" ht="30.75" customHeight="1">
      <c r="A14" s="521"/>
      <c r="B14" s="522"/>
      <c r="C14" s="522"/>
      <c r="D14" s="523"/>
      <c r="E14" s="159"/>
      <c r="F14" s="160"/>
      <c r="G14" s="531" t="s">
        <v>127</v>
      </c>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2"/>
    </row>
    <row r="15" spans="1:47" s="4" customFormat="1" ht="14.1" customHeight="1">
      <c r="A15" s="521"/>
      <c r="B15" s="522"/>
      <c r="C15" s="522"/>
      <c r="D15" s="523"/>
      <c r="E15" s="159"/>
      <c r="F15" s="160"/>
      <c r="G15" s="24"/>
      <c r="H15" s="76" t="s">
        <v>80</v>
      </c>
      <c r="I15" s="74"/>
      <c r="J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73"/>
    </row>
    <row r="16" spans="1:47" s="4" customFormat="1" ht="14.1" customHeight="1">
      <c r="A16" s="524"/>
      <c r="B16" s="525"/>
      <c r="C16" s="525"/>
      <c r="D16" s="526"/>
      <c r="E16" s="161"/>
      <c r="F16" s="162"/>
      <c r="G16" s="59"/>
      <c r="H16" s="77" t="s">
        <v>81</v>
      </c>
      <c r="I16" s="12"/>
      <c r="J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72"/>
    </row>
    <row r="17" spans="1:46" s="4" customFormat="1" ht="5.25" customHeight="1">
      <c r="A17" s="7"/>
      <c r="B17" s="7"/>
      <c r="C17" s="7"/>
      <c r="D17" s="7"/>
      <c r="E17" s="7"/>
      <c r="F17" s="7"/>
      <c r="G17" s="7"/>
      <c r="H17" s="7"/>
      <c r="I17" s="11"/>
      <c r="J17" s="226"/>
      <c r="K17" s="41"/>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row>
    <row r="18" spans="1:46" s="4" customFormat="1" ht="20.25" customHeight="1">
      <c r="A18" s="18" t="s">
        <v>128</v>
      </c>
      <c r="B18" s="6"/>
      <c r="C18" s="24"/>
      <c r="D18" s="24"/>
      <c r="E18" s="24"/>
      <c r="F18" s="24"/>
      <c r="G18" s="24"/>
      <c r="H18" s="24"/>
      <c r="I18" s="74"/>
      <c r="J18" s="227"/>
      <c r="K18" s="39"/>
      <c r="L18" s="38"/>
      <c r="M18" s="38"/>
      <c r="N18" s="38"/>
      <c r="O18" s="38"/>
      <c r="P18" s="38"/>
      <c r="Q18" s="38"/>
      <c r="R18" s="38"/>
      <c r="S18" s="38"/>
      <c r="T18" s="38"/>
      <c r="U18" s="38"/>
      <c r="V18" s="38"/>
      <c r="W18" s="71"/>
      <c r="X18" s="71"/>
      <c r="Y18" s="71"/>
      <c r="Z18" s="71"/>
      <c r="AA18" s="71"/>
      <c r="AB18" s="71"/>
      <c r="AC18" s="71"/>
      <c r="AD18" s="71"/>
      <c r="AE18" s="71"/>
      <c r="AG18" s="131"/>
      <c r="AH18" s="131"/>
      <c r="AI18" s="131"/>
      <c r="AJ18" s="131"/>
      <c r="AK18" s="131"/>
      <c r="AL18" s="131"/>
      <c r="AM18" s="131"/>
    </row>
    <row r="19" spans="1:46" s="4" customFormat="1" ht="20.25" customHeight="1">
      <c r="A19" s="80"/>
      <c r="B19" s="9"/>
      <c r="C19" s="59"/>
      <c r="D19" s="59"/>
      <c r="E19" s="59"/>
      <c r="F19" s="59"/>
      <c r="G19" s="59"/>
      <c r="H19" s="59"/>
      <c r="I19" s="12"/>
      <c r="J19" s="228"/>
      <c r="K19" s="39"/>
      <c r="L19" s="38"/>
      <c r="M19" s="38"/>
      <c r="N19" s="38"/>
      <c r="O19" s="38"/>
      <c r="P19" s="38"/>
      <c r="Q19" s="38"/>
      <c r="R19" s="38"/>
      <c r="S19" s="38"/>
      <c r="T19" s="38"/>
      <c r="U19" s="38"/>
      <c r="V19" s="38"/>
      <c r="W19" s="482" t="s">
        <v>61</v>
      </c>
      <c r="X19" s="483"/>
      <c r="Y19" s="483"/>
      <c r="Z19" s="484"/>
      <c r="AA19" s="490" t="str">
        <f>IF($L$7="","",IF(VLOOKUP($L$7,単価表,5,)="/定員",VLOOKUP($L$7,単価表,2,)*$AG$7,VLOOKUP($L$7,単価表,2,)))</f>
        <v/>
      </c>
      <c r="AB19" s="491"/>
      <c r="AC19" s="491"/>
      <c r="AD19" s="483" t="s">
        <v>52</v>
      </c>
      <c r="AE19" s="484"/>
      <c r="AF19" s="482" t="s">
        <v>30</v>
      </c>
      <c r="AG19" s="483"/>
      <c r="AH19" s="484"/>
      <c r="AI19" s="485">
        <f>ROUNDDOWN((H36+H46)/1000,0)</f>
        <v>0</v>
      </c>
      <c r="AJ19" s="486"/>
      <c r="AK19" s="486"/>
      <c r="AL19" s="483" t="s">
        <v>52</v>
      </c>
      <c r="AM19" s="484"/>
      <c r="AO19" s="164">
        <f>MIN(AA19,AI19)</f>
        <v>0</v>
      </c>
    </row>
    <row r="20" spans="1:46" s="4" customFormat="1" ht="20.25" customHeight="1">
      <c r="A20" s="514" t="s">
        <v>78</v>
      </c>
      <c r="B20" s="515"/>
      <c r="C20" s="515"/>
      <c r="D20" s="515"/>
      <c r="E20" s="515"/>
      <c r="F20" s="515"/>
      <c r="G20" s="516"/>
      <c r="H20" s="492"/>
      <c r="I20" s="493"/>
      <c r="J20" s="494"/>
      <c r="K20" s="540" t="s">
        <v>132</v>
      </c>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2"/>
    </row>
    <row r="21" spans="1:46" s="4" customFormat="1" ht="14.25" customHeight="1">
      <c r="A21" s="46"/>
      <c r="B21" s="70"/>
      <c r="C21" s="588" t="s">
        <v>191</v>
      </c>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9"/>
      <c r="AT21" s="5"/>
    </row>
    <row r="22" spans="1:46" s="4" customFormat="1" ht="14.25" customHeight="1">
      <c r="A22" s="47"/>
      <c r="B22" s="61"/>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c r="AM22" s="591"/>
      <c r="AT22" s="5"/>
    </row>
    <row r="23" spans="1:46" s="4" customFormat="1" ht="14.25" customHeight="1">
      <c r="A23" s="47"/>
      <c r="B23" s="61"/>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1"/>
      <c r="AT23" s="5"/>
    </row>
    <row r="24" spans="1:46" s="4" customFormat="1" ht="14.25" customHeight="1">
      <c r="A24" s="47"/>
      <c r="B24" s="61"/>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1"/>
      <c r="AT24" s="5"/>
    </row>
    <row r="25" spans="1:46" s="4" customFormat="1" ht="14.25" customHeight="1">
      <c r="A25" s="47"/>
      <c r="B25" s="61"/>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1"/>
      <c r="AT25" s="5"/>
    </row>
    <row r="26" spans="1:46" s="4" customFormat="1" ht="14.25" customHeight="1">
      <c r="A26" s="48"/>
      <c r="B26" s="6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3"/>
      <c r="AT26" s="5"/>
    </row>
    <row r="27" spans="1:46" s="4" customFormat="1" ht="18" customHeight="1">
      <c r="A27" s="65" t="s">
        <v>193</v>
      </c>
      <c r="B27" s="13"/>
      <c r="C27" s="13"/>
      <c r="D27" s="13"/>
      <c r="E27" s="13"/>
      <c r="F27" s="13"/>
      <c r="G27" s="13"/>
      <c r="H27" s="13"/>
      <c r="I27" s="13"/>
      <c r="J27" s="106"/>
      <c r="K27" s="320" t="s">
        <v>194</v>
      </c>
      <c r="L27" s="107"/>
      <c r="M27" s="107"/>
      <c r="N27" s="107"/>
      <c r="O27" s="107"/>
      <c r="P27" s="107"/>
      <c r="Q27" s="107"/>
      <c r="R27" s="107"/>
      <c r="S27" s="107"/>
      <c r="T27" s="108"/>
      <c r="U27" s="320"/>
      <c r="V27" s="107"/>
      <c r="W27" s="107"/>
      <c r="X27" s="107"/>
      <c r="Y27" s="107"/>
      <c r="Z27" s="107"/>
      <c r="AA27" s="107"/>
      <c r="AB27" s="107"/>
      <c r="AC27" s="107"/>
      <c r="AD27" s="107"/>
      <c r="AE27" s="107"/>
      <c r="AF27" s="13"/>
      <c r="AG27" s="13"/>
      <c r="AH27" s="13"/>
      <c r="AI27" s="13"/>
      <c r="AJ27" s="13"/>
      <c r="AK27" s="13"/>
      <c r="AL27" s="13"/>
      <c r="AM27" s="14"/>
      <c r="AT27" s="5"/>
    </row>
    <row r="28" spans="1:46" s="4" customFormat="1" ht="18" customHeight="1">
      <c r="A28" s="188" t="s">
        <v>106</v>
      </c>
      <c r="B28" s="189"/>
      <c r="C28" s="189"/>
      <c r="D28" s="189"/>
      <c r="E28" s="189"/>
      <c r="F28" s="189"/>
      <c r="G28" s="190"/>
      <c r="H28" s="189" t="s">
        <v>107</v>
      </c>
      <c r="I28" s="189"/>
      <c r="J28" s="189"/>
      <c r="K28" s="189"/>
      <c r="L28" s="189"/>
      <c r="M28" s="188" t="s">
        <v>108</v>
      </c>
      <c r="N28" s="189"/>
      <c r="O28" s="189"/>
      <c r="P28" s="189"/>
      <c r="Q28" s="189"/>
      <c r="R28" s="189"/>
      <c r="S28" s="189"/>
      <c r="T28" s="189"/>
      <c r="U28" s="189"/>
      <c r="V28" s="189"/>
      <c r="W28" s="189"/>
      <c r="X28" s="189"/>
      <c r="Y28" s="189"/>
      <c r="Z28" s="189"/>
      <c r="AA28" s="189"/>
      <c r="AB28" s="189"/>
      <c r="AC28" s="189"/>
      <c r="AD28" s="189"/>
      <c r="AE28" s="188" t="s">
        <v>109</v>
      </c>
      <c r="AF28" s="189"/>
      <c r="AG28" s="189"/>
      <c r="AH28" s="189"/>
      <c r="AI28" s="189"/>
      <c r="AJ28" s="189"/>
      <c r="AK28" s="189"/>
      <c r="AL28" s="189"/>
      <c r="AM28" s="190"/>
      <c r="AT28" s="5"/>
    </row>
    <row r="29" spans="1:46" s="4" customFormat="1" ht="18" customHeight="1">
      <c r="A29" s="132" t="s">
        <v>110</v>
      </c>
      <c r="B29" s="133"/>
      <c r="C29" s="133"/>
      <c r="D29" s="133"/>
      <c r="E29" s="134"/>
      <c r="F29" s="134"/>
      <c r="G29" s="135"/>
      <c r="H29" s="594"/>
      <c r="I29" s="594"/>
      <c r="J29" s="594"/>
      <c r="K29" s="594"/>
      <c r="L29" s="594"/>
      <c r="M29" s="456"/>
      <c r="N29" s="457"/>
      <c r="O29" s="457"/>
      <c r="P29" s="457"/>
      <c r="Q29" s="457"/>
      <c r="R29" s="457"/>
      <c r="S29" s="457"/>
      <c r="T29" s="457"/>
      <c r="U29" s="457"/>
      <c r="V29" s="457"/>
      <c r="W29" s="457"/>
      <c r="X29" s="457"/>
      <c r="Y29" s="457"/>
      <c r="Z29" s="457"/>
      <c r="AA29" s="457"/>
      <c r="AB29" s="457"/>
      <c r="AC29" s="457"/>
      <c r="AD29" s="458"/>
      <c r="AE29" s="456"/>
      <c r="AF29" s="457"/>
      <c r="AG29" s="457"/>
      <c r="AH29" s="457"/>
      <c r="AI29" s="457"/>
      <c r="AJ29" s="457"/>
      <c r="AK29" s="457"/>
      <c r="AL29" s="457"/>
      <c r="AM29" s="458"/>
      <c r="AT29" s="5"/>
    </row>
    <row r="30" spans="1:46" s="4" customFormat="1" ht="18" customHeight="1">
      <c r="A30" s="136" t="s">
        <v>113</v>
      </c>
      <c r="B30" s="137"/>
      <c r="C30" s="137"/>
      <c r="D30" s="137"/>
      <c r="E30" s="138"/>
      <c r="F30" s="138"/>
      <c r="G30" s="139"/>
      <c r="H30" s="470"/>
      <c r="I30" s="470"/>
      <c r="J30" s="470"/>
      <c r="K30" s="470"/>
      <c r="L30" s="470"/>
      <c r="M30" s="460"/>
      <c r="N30" s="461"/>
      <c r="O30" s="461"/>
      <c r="P30" s="461"/>
      <c r="Q30" s="461"/>
      <c r="R30" s="461"/>
      <c r="S30" s="461"/>
      <c r="T30" s="461"/>
      <c r="U30" s="461"/>
      <c r="V30" s="461"/>
      <c r="W30" s="461"/>
      <c r="X30" s="461"/>
      <c r="Y30" s="461"/>
      <c r="Z30" s="461"/>
      <c r="AA30" s="461"/>
      <c r="AB30" s="461"/>
      <c r="AC30" s="461"/>
      <c r="AD30" s="462"/>
      <c r="AE30" s="460"/>
      <c r="AF30" s="461"/>
      <c r="AG30" s="461"/>
      <c r="AH30" s="461"/>
      <c r="AI30" s="461"/>
      <c r="AJ30" s="461"/>
      <c r="AK30" s="461"/>
      <c r="AL30" s="461"/>
      <c r="AM30" s="462"/>
      <c r="AT30" s="5"/>
    </row>
    <row r="31" spans="1:46" s="4" customFormat="1" ht="18" customHeight="1">
      <c r="A31" s="136" t="s">
        <v>114</v>
      </c>
      <c r="B31" s="137"/>
      <c r="C31" s="137"/>
      <c r="D31" s="137"/>
      <c r="E31" s="138"/>
      <c r="F31" s="138"/>
      <c r="G31" s="139"/>
      <c r="H31" s="470"/>
      <c r="I31" s="470"/>
      <c r="J31" s="470"/>
      <c r="K31" s="470"/>
      <c r="L31" s="470"/>
      <c r="M31" s="460"/>
      <c r="N31" s="461"/>
      <c r="O31" s="461"/>
      <c r="P31" s="461"/>
      <c r="Q31" s="461"/>
      <c r="R31" s="461"/>
      <c r="S31" s="461"/>
      <c r="T31" s="461"/>
      <c r="U31" s="461"/>
      <c r="V31" s="461"/>
      <c r="W31" s="461"/>
      <c r="X31" s="461"/>
      <c r="Y31" s="461"/>
      <c r="Z31" s="461"/>
      <c r="AA31" s="461"/>
      <c r="AB31" s="461"/>
      <c r="AC31" s="461"/>
      <c r="AD31" s="462"/>
      <c r="AE31" s="460"/>
      <c r="AF31" s="461"/>
      <c r="AG31" s="461"/>
      <c r="AH31" s="461"/>
      <c r="AI31" s="461"/>
      <c r="AJ31" s="461"/>
      <c r="AK31" s="461"/>
      <c r="AL31" s="461"/>
      <c r="AM31" s="462"/>
      <c r="AT31" s="5"/>
    </row>
    <row r="32" spans="1:46" s="4" customFormat="1" ht="18" customHeight="1">
      <c r="A32" s="136" t="s">
        <v>115</v>
      </c>
      <c r="B32" s="137"/>
      <c r="C32" s="137"/>
      <c r="D32" s="137"/>
      <c r="E32" s="138"/>
      <c r="F32" s="138"/>
      <c r="G32" s="139"/>
      <c r="H32" s="470"/>
      <c r="I32" s="470"/>
      <c r="J32" s="470"/>
      <c r="K32" s="470"/>
      <c r="L32" s="470"/>
      <c r="M32" s="460"/>
      <c r="N32" s="461"/>
      <c r="O32" s="461"/>
      <c r="P32" s="461"/>
      <c r="Q32" s="461"/>
      <c r="R32" s="461"/>
      <c r="S32" s="461"/>
      <c r="T32" s="461"/>
      <c r="U32" s="461"/>
      <c r="V32" s="461"/>
      <c r="W32" s="461"/>
      <c r="X32" s="461"/>
      <c r="Y32" s="461"/>
      <c r="Z32" s="461"/>
      <c r="AA32" s="461"/>
      <c r="AB32" s="461"/>
      <c r="AC32" s="461"/>
      <c r="AD32" s="462"/>
      <c r="AE32" s="460"/>
      <c r="AF32" s="461"/>
      <c r="AG32" s="461"/>
      <c r="AH32" s="461"/>
      <c r="AI32" s="461"/>
      <c r="AJ32" s="461"/>
      <c r="AK32" s="461"/>
      <c r="AL32" s="461"/>
      <c r="AM32" s="462"/>
      <c r="AT32" s="5"/>
    </row>
    <row r="33" spans="1:46" s="4" customFormat="1" ht="18" customHeight="1">
      <c r="A33" s="136" t="s">
        <v>116</v>
      </c>
      <c r="B33" s="137"/>
      <c r="C33" s="137"/>
      <c r="D33" s="137"/>
      <c r="E33" s="138"/>
      <c r="F33" s="138"/>
      <c r="G33" s="139"/>
      <c r="H33" s="470"/>
      <c r="I33" s="470"/>
      <c r="J33" s="470"/>
      <c r="K33" s="470"/>
      <c r="L33" s="470"/>
      <c r="M33" s="460"/>
      <c r="N33" s="461"/>
      <c r="O33" s="461"/>
      <c r="P33" s="461"/>
      <c r="Q33" s="461"/>
      <c r="R33" s="461"/>
      <c r="S33" s="461"/>
      <c r="T33" s="461"/>
      <c r="U33" s="461"/>
      <c r="V33" s="461"/>
      <c r="W33" s="461"/>
      <c r="X33" s="461"/>
      <c r="Y33" s="461"/>
      <c r="Z33" s="461"/>
      <c r="AA33" s="461"/>
      <c r="AB33" s="461"/>
      <c r="AC33" s="461"/>
      <c r="AD33" s="462"/>
      <c r="AE33" s="460"/>
      <c r="AF33" s="461"/>
      <c r="AG33" s="461"/>
      <c r="AH33" s="461"/>
      <c r="AI33" s="461"/>
      <c r="AJ33" s="461"/>
      <c r="AK33" s="461"/>
      <c r="AL33" s="461"/>
      <c r="AM33" s="462"/>
      <c r="AT33" s="5"/>
    </row>
    <row r="34" spans="1:46" s="4" customFormat="1" ht="18" customHeight="1">
      <c r="A34" s="495" t="s">
        <v>200</v>
      </c>
      <c r="B34" s="496"/>
      <c r="C34" s="496"/>
      <c r="D34" s="496"/>
      <c r="E34" s="496"/>
      <c r="F34" s="496"/>
      <c r="G34" s="497"/>
      <c r="H34" s="470"/>
      <c r="I34" s="470"/>
      <c r="J34" s="470"/>
      <c r="K34" s="470"/>
      <c r="L34" s="470"/>
      <c r="M34" s="460"/>
      <c r="N34" s="461"/>
      <c r="O34" s="461"/>
      <c r="P34" s="461"/>
      <c r="Q34" s="461"/>
      <c r="R34" s="461"/>
      <c r="S34" s="461"/>
      <c r="T34" s="461"/>
      <c r="U34" s="461"/>
      <c r="V34" s="461"/>
      <c r="W34" s="461"/>
      <c r="X34" s="461"/>
      <c r="Y34" s="461"/>
      <c r="Z34" s="461"/>
      <c r="AA34" s="461"/>
      <c r="AB34" s="461"/>
      <c r="AC34" s="461"/>
      <c r="AD34" s="462"/>
      <c r="AE34" s="460"/>
      <c r="AF34" s="461"/>
      <c r="AG34" s="461"/>
      <c r="AH34" s="461"/>
      <c r="AI34" s="461"/>
      <c r="AJ34" s="461"/>
      <c r="AK34" s="461"/>
      <c r="AL34" s="461"/>
      <c r="AM34" s="462"/>
      <c r="AT34" s="5"/>
    </row>
    <row r="35" spans="1:46" s="4" customFormat="1" ht="18" customHeight="1">
      <c r="A35" s="544"/>
      <c r="B35" s="545"/>
      <c r="C35" s="545"/>
      <c r="D35" s="545"/>
      <c r="E35" s="545"/>
      <c r="F35" s="545"/>
      <c r="G35" s="546"/>
      <c r="H35" s="470"/>
      <c r="I35" s="470"/>
      <c r="J35" s="470"/>
      <c r="K35" s="470"/>
      <c r="L35" s="470"/>
      <c r="M35" s="449"/>
      <c r="N35" s="450"/>
      <c r="O35" s="450"/>
      <c r="P35" s="450"/>
      <c r="Q35" s="450"/>
      <c r="R35" s="450"/>
      <c r="S35" s="450"/>
      <c r="T35" s="450"/>
      <c r="U35" s="450"/>
      <c r="V35" s="450"/>
      <c r="W35" s="450"/>
      <c r="X35" s="450"/>
      <c r="Y35" s="450"/>
      <c r="Z35" s="450"/>
      <c r="AA35" s="450"/>
      <c r="AB35" s="450"/>
      <c r="AC35" s="450"/>
      <c r="AD35" s="451"/>
      <c r="AE35" s="449"/>
      <c r="AF35" s="450"/>
      <c r="AG35" s="450"/>
      <c r="AH35" s="450"/>
      <c r="AI35" s="450"/>
      <c r="AJ35" s="450"/>
      <c r="AK35" s="450"/>
      <c r="AL35" s="450"/>
      <c r="AM35" s="451"/>
      <c r="AT35" s="5"/>
    </row>
    <row r="36" spans="1:46" s="4" customFormat="1" ht="18" customHeight="1">
      <c r="A36" s="81"/>
      <c r="B36" s="10"/>
      <c r="C36" s="49"/>
      <c r="D36" s="147" t="s">
        <v>103</v>
      </c>
      <c r="E36" s="49"/>
      <c r="F36" s="49"/>
      <c r="G36" s="50"/>
      <c r="H36" s="452">
        <f>SUM(H29:L35)</f>
        <v>0</v>
      </c>
      <c r="I36" s="453"/>
      <c r="J36" s="453"/>
      <c r="K36" s="453"/>
      <c r="L36" s="454"/>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15"/>
      <c r="AT36" s="5"/>
    </row>
    <row r="37" spans="1:46" s="4" customFormat="1" ht="9" customHeight="1">
      <c r="A37" s="70"/>
      <c r="B37" s="6"/>
      <c r="C37" s="66"/>
      <c r="D37" s="66"/>
      <c r="E37" s="66"/>
      <c r="F37" s="66"/>
      <c r="G37" s="66"/>
      <c r="H37" s="321"/>
      <c r="I37" s="321"/>
      <c r="J37" s="321"/>
      <c r="K37" s="321"/>
      <c r="L37" s="321"/>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15"/>
      <c r="AT37" s="5"/>
    </row>
    <row r="38" spans="1:46" s="4" customFormat="1" ht="18" customHeight="1">
      <c r="A38" s="324" t="s">
        <v>195</v>
      </c>
      <c r="B38" s="6"/>
      <c r="C38" s="66"/>
      <c r="D38" s="66"/>
      <c r="E38" s="66"/>
      <c r="F38" s="66"/>
      <c r="G38" s="66"/>
      <c r="H38" s="321"/>
      <c r="I38" s="323"/>
      <c r="J38" s="323"/>
      <c r="K38" s="321"/>
      <c r="L38" s="321"/>
      <c r="M38" s="66"/>
      <c r="N38" s="66"/>
      <c r="O38" s="66"/>
      <c r="P38" s="66"/>
      <c r="Q38" s="66"/>
      <c r="R38" s="66"/>
      <c r="S38" s="66"/>
      <c r="T38" s="66"/>
      <c r="U38" s="66"/>
      <c r="V38" s="66"/>
      <c r="W38" s="480"/>
      <c r="X38" s="480"/>
      <c r="Y38" s="480"/>
      <c r="Z38" s="480"/>
      <c r="AA38" s="548"/>
      <c r="AB38" s="548"/>
      <c r="AC38" s="548"/>
      <c r="AD38" s="480"/>
      <c r="AE38" s="481"/>
      <c r="AF38" s="482" t="s">
        <v>197</v>
      </c>
      <c r="AG38" s="483"/>
      <c r="AH38" s="484"/>
      <c r="AI38" s="485" t="str">
        <f>IF(OR($L$7=計算用!A29,$L$7=計算用!A31,$L$7=計算用!A33,$L$7=計算用!A35),5000,
   IF(OR($L$7=計算用!A30,$L$7=計算用!A32,$L$7=計算用!A34,$L$7=計算用!A36),2000,
   IF(AND(OR($L$7=計算用!A10,$L$7=計算用!A11,$L$7=計算用!A23,$L$7=計算用!A24,$L$7=計算用!A25,$L$7=計算用!A26,$L$7=計算用!A27,$L$7=計算用!A28),(個票1!AG7&gt;=30)),5000,
   IF(AND(OR($L$7=計算用!A10,$L$7=計算用!A11,$L$7=計算用!A23,$L$7=計算用!A24,,$L$7=計算用!A25,$L$7=計算用!A26,$L$7=計算用!A27,$L$7=計算用!A28),(個票1!AG7&lt;30)),2000,""))))</f>
        <v/>
      </c>
      <c r="AJ38" s="486"/>
      <c r="AK38" s="486"/>
      <c r="AL38" s="483" t="s">
        <v>52</v>
      </c>
      <c r="AM38" s="484"/>
      <c r="AT38" s="5"/>
    </row>
    <row r="39" spans="1:46" s="4" customFormat="1" ht="18" customHeight="1">
      <c r="A39" s="188" t="s">
        <v>106</v>
      </c>
      <c r="B39" s="189"/>
      <c r="C39" s="189"/>
      <c r="D39" s="189"/>
      <c r="E39" s="189"/>
      <c r="F39" s="189"/>
      <c r="G39" s="190"/>
      <c r="H39" s="189" t="s">
        <v>107</v>
      </c>
      <c r="I39" s="189"/>
      <c r="J39" s="189"/>
      <c r="K39" s="189"/>
      <c r="L39" s="189"/>
      <c r="M39" s="349" t="s">
        <v>198</v>
      </c>
      <c r="N39" s="549"/>
      <c r="O39" s="549"/>
      <c r="P39" s="549"/>
      <c r="Q39" s="549"/>
      <c r="R39" s="549"/>
      <c r="S39" s="549"/>
      <c r="T39" s="549"/>
      <c r="U39" s="549"/>
      <c r="V39" s="549"/>
      <c r="W39" s="550"/>
      <c r="X39" s="550"/>
      <c r="Y39" s="550"/>
      <c r="Z39" s="550"/>
      <c r="AA39" s="550"/>
      <c r="AB39" s="550"/>
      <c r="AC39" s="550"/>
      <c r="AD39" s="550"/>
      <c r="AE39" s="550"/>
      <c r="AF39" s="549"/>
      <c r="AG39" s="549"/>
      <c r="AH39" s="549"/>
      <c r="AI39" s="549"/>
      <c r="AJ39" s="549"/>
      <c r="AK39" s="549"/>
      <c r="AL39" s="549"/>
      <c r="AM39" s="551"/>
      <c r="AT39" s="5"/>
    </row>
    <row r="40" spans="1:46" s="4" customFormat="1" ht="18" customHeight="1">
      <c r="A40" s="547" t="s">
        <v>196</v>
      </c>
      <c r="B40" s="547"/>
      <c r="C40" s="547"/>
      <c r="D40" s="547"/>
      <c r="E40" s="547"/>
      <c r="F40" s="547"/>
      <c r="G40" s="547"/>
      <c r="H40" s="477"/>
      <c r="I40" s="478"/>
      <c r="J40" s="478"/>
      <c r="K40" s="478"/>
      <c r="L40" s="479"/>
      <c r="M40" s="552"/>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4"/>
      <c r="AT40" s="5"/>
    </row>
    <row r="41" spans="1:46" s="4" customFormat="1" ht="9" customHeight="1">
      <c r="A41" s="70"/>
      <c r="B41" s="326"/>
      <c r="C41" s="13"/>
      <c r="D41" s="13"/>
      <c r="E41" s="13"/>
      <c r="F41" s="13"/>
      <c r="G41" s="13"/>
      <c r="H41" s="322"/>
      <c r="I41" s="322"/>
      <c r="J41" s="322"/>
      <c r="K41" s="322"/>
      <c r="L41" s="322"/>
      <c r="M41" s="13"/>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15"/>
      <c r="AT41" s="5"/>
    </row>
    <row r="42" spans="1:46" s="4" customFormat="1" ht="18" customHeight="1">
      <c r="A42" s="51" t="s">
        <v>124</v>
      </c>
      <c r="B42" s="6"/>
      <c r="C42" s="66"/>
      <c r="D42" s="66"/>
      <c r="E42" s="66"/>
      <c r="F42" s="66"/>
      <c r="G42" s="66"/>
      <c r="H42" s="66"/>
      <c r="I42" s="16"/>
      <c r="J42" s="108" t="s">
        <v>104</v>
      </c>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15"/>
      <c r="AT42" s="5"/>
    </row>
    <row r="43" spans="1:46" s="4" customFormat="1" ht="18" customHeight="1">
      <c r="A43" s="188" t="s">
        <v>119</v>
      </c>
      <c r="B43" s="189"/>
      <c r="C43" s="189"/>
      <c r="D43" s="189"/>
      <c r="E43" s="189"/>
      <c r="F43" s="189"/>
      <c r="G43" s="190"/>
      <c r="H43" s="189" t="s">
        <v>107</v>
      </c>
      <c r="I43" s="189"/>
      <c r="J43" s="189"/>
      <c r="K43" s="189"/>
      <c r="L43" s="189"/>
      <c r="M43" s="191" t="s">
        <v>120</v>
      </c>
      <c r="N43" s="192"/>
      <c r="O43" s="192"/>
      <c r="P43" s="192"/>
      <c r="Q43" s="192"/>
      <c r="R43" s="192"/>
      <c r="S43" s="192"/>
      <c r="T43" s="193"/>
      <c r="U43" s="189" t="s">
        <v>121</v>
      </c>
      <c r="V43" s="189"/>
      <c r="W43" s="189"/>
      <c r="X43" s="189"/>
      <c r="Y43" s="189"/>
      <c r="Z43" s="189"/>
      <c r="AA43" s="189"/>
      <c r="AB43" s="189"/>
      <c r="AC43" s="189"/>
      <c r="AD43" s="189"/>
      <c r="AE43" s="188" t="s">
        <v>67</v>
      </c>
      <c r="AF43" s="189"/>
      <c r="AG43" s="189"/>
      <c r="AH43" s="189"/>
      <c r="AI43" s="189"/>
      <c r="AJ43" s="189"/>
      <c r="AK43" s="189"/>
      <c r="AL43" s="189"/>
      <c r="AM43" s="190"/>
      <c r="AT43" s="5"/>
    </row>
    <row r="44" spans="1:46" s="4" customFormat="1" ht="18" customHeight="1">
      <c r="A44" s="148" t="s">
        <v>122</v>
      </c>
      <c r="B44" s="149"/>
      <c r="C44" s="149"/>
      <c r="D44" s="149"/>
      <c r="E44" s="150"/>
      <c r="F44" s="150"/>
      <c r="G44" s="151"/>
      <c r="H44" s="471">
        <f>M44*U44</f>
        <v>0</v>
      </c>
      <c r="I44" s="471"/>
      <c r="J44" s="471"/>
      <c r="K44" s="471"/>
      <c r="L44" s="471"/>
      <c r="M44" s="472"/>
      <c r="N44" s="455"/>
      <c r="O44" s="455"/>
      <c r="P44" s="455"/>
      <c r="Q44" s="455"/>
      <c r="R44" s="455"/>
      <c r="S44" s="455"/>
      <c r="T44" s="473"/>
      <c r="U44" s="474"/>
      <c r="V44" s="475"/>
      <c r="W44" s="475"/>
      <c r="X44" s="475"/>
      <c r="Y44" s="475"/>
      <c r="Z44" s="475"/>
      <c r="AA44" s="475"/>
      <c r="AB44" s="475"/>
      <c r="AC44" s="475"/>
      <c r="AD44" s="476"/>
      <c r="AE44" s="456"/>
      <c r="AF44" s="457"/>
      <c r="AG44" s="457"/>
      <c r="AH44" s="457"/>
      <c r="AI44" s="457"/>
      <c r="AJ44" s="457"/>
      <c r="AK44" s="457"/>
      <c r="AL44" s="457"/>
      <c r="AM44" s="458"/>
      <c r="AT44" s="5"/>
    </row>
    <row r="45" spans="1:46" s="4" customFormat="1" ht="18" customHeight="1">
      <c r="A45" s="544"/>
      <c r="B45" s="545"/>
      <c r="C45" s="545"/>
      <c r="D45" s="545"/>
      <c r="E45" s="545"/>
      <c r="F45" s="545"/>
      <c r="G45" s="546"/>
      <c r="H45" s="543">
        <f t="shared" ref="H45" si="0">M45*U45</f>
        <v>0</v>
      </c>
      <c r="I45" s="543"/>
      <c r="J45" s="543"/>
      <c r="K45" s="543"/>
      <c r="L45" s="543"/>
      <c r="M45" s="498"/>
      <c r="N45" s="448"/>
      <c r="O45" s="448"/>
      <c r="P45" s="448"/>
      <c r="Q45" s="448"/>
      <c r="R45" s="448"/>
      <c r="S45" s="448"/>
      <c r="T45" s="499"/>
      <c r="U45" s="500"/>
      <c r="V45" s="501"/>
      <c r="W45" s="501"/>
      <c r="X45" s="501"/>
      <c r="Y45" s="501"/>
      <c r="Z45" s="501"/>
      <c r="AA45" s="501"/>
      <c r="AB45" s="501"/>
      <c r="AC45" s="501"/>
      <c r="AD45" s="502"/>
      <c r="AE45" s="449"/>
      <c r="AF45" s="450"/>
      <c r="AG45" s="450"/>
      <c r="AH45" s="450"/>
      <c r="AI45" s="450"/>
      <c r="AJ45" s="450"/>
      <c r="AK45" s="450"/>
      <c r="AL45" s="450"/>
      <c r="AM45" s="451"/>
      <c r="AT45" s="5"/>
    </row>
    <row r="46" spans="1:46" s="4" customFormat="1" ht="18" customHeight="1">
      <c r="A46" s="81"/>
      <c r="B46" s="10"/>
      <c r="C46" s="147"/>
      <c r="D46" s="147" t="s">
        <v>103</v>
      </c>
      <c r="E46" s="147"/>
      <c r="F46" s="147"/>
      <c r="G46" s="152"/>
      <c r="H46" s="452">
        <f>SUM(H44:L45)</f>
        <v>0</v>
      </c>
      <c r="I46" s="453"/>
      <c r="J46" s="453"/>
      <c r="K46" s="453"/>
      <c r="L46" s="454"/>
      <c r="M46" s="121"/>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T46" s="5"/>
    </row>
    <row r="47" spans="1:46" s="239" customFormat="1" ht="4.5" customHeight="1">
      <c r="A47" s="229"/>
      <c r="B47" s="226"/>
      <c r="C47" s="230"/>
      <c r="D47" s="226"/>
      <c r="E47" s="231"/>
      <c r="F47" s="226"/>
      <c r="G47" s="226"/>
      <c r="H47" s="226"/>
      <c r="I47" s="226"/>
      <c r="J47" s="232"/>
      <c r="K47" s="232"/>
      <c r="L47" s="232"/>
      <c r="M47" s="233"/>
      <c r="N47" s="233"/>
      <c r="O47" s="234"/>
      <c r="P47" s="235"/>
      <c r="Q47" s="236"/>
      <c r="R47" s="236"/>
      <c r="S47" s="233"/>
      <c r="T47" s="227"/>
      <c r="U47" s="233"/>
      <c r="V47" s="233"/>
      <c r="W47" s="233"/>
      <c r="X47" s="233"/>
      <c r="Y47" s="227"/>
      <c r="Z47" s="227"/>
      <c r="AA47" s="227"/>
      <c r="AB47" s="227"/>
      <c r="AC47" s="237"/>
      <c r="AD47" s="233"/>
      <c r="AE47" s="233"/>
      <c r="AF47" s="233"/>
      <c r="AG47" s="233"/>
      <c r="AH47" s="233"/>
      <c r="AI47" s="238"/>
      <c r="AJ47" s="238"/>
      <c r="AK47" s="238"/>
      <c r="AL47" s="238"/>
      <c r="AM47" s="233"/>
    </row>
    <row r="48" spans="1:46" s="239" customFormat="1" ht="18.75" customHeight="1">
      <c r="A48" s="240" t="s">
        <v>129</v>
      </c>
      <c r="B48" s="227"/>
      <c r="C48" s="237"/>
      <c r="D48" s="227"/>
      <c r="E48" s="241"/>
      <c r="F48" s="227"/>
      <c r="G48" s="227"/>
      <c r="H48" s="227"/>
      <c r="I48" s="227"/>
      <c r="J48" s="233"/>
      <c r="K48" s="233"/>
      <c r="L48" s="233"/>
      <c r="M48" s="233"/>
      <c r="N48" s="233"/>
      <c r="O48" s="234"/>
      <c r="P48" s="235"/>
      <c r="Q48" s="236"/>
      <c r="R48" s="236"/>
      <c r="S48" s="233"/>
      <c r="T48" s="227"/>
      <c r="U48" s="233"/>
      <c r="V48" s="233"/>
      <c r="W48" s="242"/>
      <c r="X48" s="242"/>
      <c r="Y48" s="242"/>
      <c r="Z48" s="242"/>
      <c r="AA48" s="243"/>
      <c r="AB48" s="243"/>
      <c r="AC48" s="243"/>
      <c r="AD48" s="242"/>
      <c r="AE48" s="242"/>
      <c r="AF48" s="244"/>
      <c r="AG48" s="244"/>
      <c r="AH48" s="244"/>
      <c r="AI48" s="244"/>
      <c r="AJ48" s="244"/>
      <c r="AK48" s="244"/>
      <c r="AL48" s="244"/>
      <c r="AM48" s="244"/>
      <c r="AO48" s="245"/>
    </row>
    <row r="49" spans="1:46" ht="18.75" customHeight="1">
      <c r="A49" s="538"/>
      <c r="B49" s="538"/>
      <c r="C49" s="538"/>
      <c r="D49" s="538"/>
      <c r="E49" s="538"/>
      <c r="F49" s="538"/>
      <c r="G49" s="538"/>
      <c r="H49" s="538"/>
      <c r="I49" s="538"/>
      <c r="J49" s="538"/>
      <c r="K49" s="538"/>
      <c r="L49" s="538"/>
      <c r="M49" s="538"/>
      <c r="N49" s="538"/>
      <c r="O49" s="538"/>
      <c r="P49" s="538"/>
      <c r="Q49" s="538"/>
      <c r="R49" s="538"/>
      <c r="S49" s="538"/>
      <c r="T49" s="538"/>
      <c r="U49" s="538"/>
      <c r="V49" s="539"/>
      <c r="W49" s="487" t="s">
        <v>61</v>
      </c>
      <c r="X49" s="488"/>
      <c r="Y49" s="488"/>
      <c r="Z49" s="489"/>
      <c r="AA49" s="490" t="str">
        <f>IF($L$7="","",IF(VLOOKUP($L$7,単価表,5,)="/定員",VLOOKUP($L$7,単価表,3,)*$AG$7,VLOOKUP($L$7,単価表,3,)))</f>
        <v/>
      </c>
      <c r="AB49" s="491"/>
      <c r="AC49" s="491"/>
      <c r="AD49" s="488" t="s">
        <v>52</v>
      </c>
      <c r="AE49" s="489"/>
      <c r="AF49" s="487" t="s">
        <v>30</v>
      </c>
      <c r="AG49" s="488"/>
      <c r="AH49" s="489"/>
      <c r="AI49" s="536">
        <f>ROUNDDOWN(H61/1000,0)</f>
        <v>0</v>
      </c>
      <c r="AJ49" s="537"/>
      <c r="AK49" s="537"/>
      <c r="AL49" s="488" t="s">
        <v>52</v>
      </c>
      <c r="AM49" s="489"/>
      <c r="AO49" s="164">
        <f>MIN(AA49,AI49)</f>
        <v>0</v>
      </c>
    </row>
    <row r="50" spans="1:46" s="4" customFormat="1" ht="18" customHeight="1">
      <c r="A50" s="51" t="s">
        <v>123</v>
      </c>
      <c r="B50" s="129"/>
      <c r="C50" s="24"/>
      <c r="D50" s="24"/>
      <c r="E50" s="24"/>
      <c r="F50" s="24"/>
      <c r="G50" s="24"/>
      <c r="H50" s="24"/>
      <c r="I50" s="74"/>
      <c r="J50" s="108" t="s">
        <v>104</v>
      </c>
      <c r="K50" s="130"/>
      <c r="L50" s="130"/>
      <c r="M50" s="130"/>
      <c r="N50" s="130"/>
      <c r="O50" s="130"/>
      <c r="P50" s="130"/>
      <c r="Q50" s="130"/>
      <c r="R50" s="130"/>
      <c r="S50" s="130"/>
      <c r="T50" s="108" t="s">
        <v>105</v>
      </c>
      <c r="U50" s="130"/>
      <c r="V50" s="130"/>
      <c r="W50" s="107"/>
      <c r="X50" s="107"/>
      <c r="Y50" s="107"/>
      <c r="Z50" s="107"/>
      <c r="AA50" s="107"/>
      <c r="AB50" s="107"/>
      <c r="AC50" s="107"/>
      <c r="AD50" s="107"/>
      <c r="AE50" s="107"/>
      <c r="AF50" s="13"/>
      <c r="AG50" s="13"/>
      <c r="AH50" s="13"/>
      <c r="AI50" s="83"/>
      <c r="AJ50" s="123"/>
      <c r="AK50" s="123"/>
      <c r="AL50" s="123"/>
      <c r="AM50" s="124"/>
      <c r="AT50" s="5"/>
    </row>
    <row r="51" spans="1:46" s="4" customFormat="1" ht="18" customHeight="1">
      <c r="A51" s="188" t="s">
        <v>106</v>
      </c>
      <c r="B51" s="189"/>
      <c r="C51" s="189"/>
      <c r="D51" s="189"/>
      <c r="E51" s="189"/>
      <c r="F51" s="189"/>
      <c r="G51" s="190"/>
      <c r="H51" s="189" t="s">
        <v>107</v>
      </c>
      <c r="I51" s="189"/>
      <c r="J51" s="189"/>
      <c r="K51" s="189"/>
      <c r="L51" s="189"/>
      <c r="M51" s="188" t="s">
        <v>108</v>
      </c>
      <c r="N51" s="189"/>
      <c r="O51" s="189"/>
      <c r="P51" s="189"/>
      <c r="Q51" s="189"/>
      <c r="R51" s="189"/>
      <c r="S51" s="189"/>
      <c r="T51" s="189"/>
      <c r="U51" s="189"/>
      <c r="V51" s="189"/>
      <c r="W51" s="189"/>
      <c r="X51" s="189"/>
      <c r="Y51" s="189"/>
      <c r="Z51" s="189"/>
      <c r="AA51" s="189"/>
      <c r="AB51" s="189"/>
      <c r="AC51" s="189"/>
      <c r="AD51" s="189"/>
      <c r="AE51" s="188" t="s">
        <v>109</v>
      </c>
      <c r="AF51" s="189"/>
      <c r="AG51" s="189"/>
      <c r="AH51" s="189"/>
      <c r="AI51" s="189"/>
      <c r="AJ51" s="189"/>
      <c r="AK51" s="189"/>
      <c r="AL51" s="189"/>
      <c r="AM51" s="190"/>
      <c r="AT51" s="5"/>
    </row>
    <row r="52" spans="1:46" s="4" customFormat="1" ht="18" customHeight="1">
      <c r="A52" s="132" t="s">
        <v>110</v>
      </c>
      <c r="B52" s="133"/>
      <c r="C52" s="133"/>
      <c r="D52" s="133"/>
      <c r="E52" s="134"/>
      <c r="F52" s="134"/>
      <c r="G52" s="135"/>
      <c r="H52" s="455"/>
      <c r="I52" s="455"/>
      <c r="J52" s="455"/>
      <c r="K52" s="455"/>
      <c r="L52" s="455"/>
      <c r="M52" s="456"/>
      <c r="N52" s="457"/>
      <c r="O52" s="457"/>
      <c r="P52" s="457"/>
      <c r="Q52" s="457"/>
      <c r="R52" s="457"/>
      <c r="S52" s="457"/>
      <c r="T52" s="457"/>
      <c r="U52" s="457"/>
      <c r="V52" s="457"/>
      <c r="W52" s="457"/>
      <c r="X52" s="457"/>
      <c r="Y52" s="457"/>
      <c r="Z52" s="457"/>
      <c r="AA52" s="457"/>
      <c r="AB52" s="457"/>
      <c r="AC52" s="457"/>
      <c r="AD52" s="458"/>
      <c r="AE52" s="456"/>
      <c r="AF52" s="457"/>
      <c r="AG52" s="457"/>
      <c r="AH52" s="457"/>
      <c r="AI52" s="457"/>
      <c r="AJ52" s="457"/>
      <c r="AK52" s="457"/>
      <c r="AL52" s="457"/>
      <c r="AM52" s="458"/>
      <c r="AT52" s="5"/>
    </row>
    <row r="53" spans="1:46" s="4" customFormat="1" ht="18" customHeight="1">
      <c r="A53" s="136" t="s">
        <v>111</v>
      </c>
      <c r="B53" s="137"/>
      <c r="C53" s="137"/>
      <c r="D53" s="137"/>
      <c r="E53" s="138"/>
      <c r="F53" s="138"/>
      <c r="G53" s="139"/>
      <c r="H53" s="459"/>
      <c r="I53" s="459"/>
      <c r="J53" s="459"/>
      <c r="K53" s="459"/>
      <c r="L53" s="459"/>
      <c r="M53" s="460"/>
      <c r="N53" s="461"/>
      <c r="O53" s="461"/>
      <c r="P53" s="461"/>
      <c r="Q53" s="461"/>
      <c r="R53" s="461"/>
      <c r="S53" s="461"/>
      <c r="T53" s="461"/>
      <c r="U53" s="461"/>
      <c r="V53" s="461"/>
      <c r="W53" s="461"/>
      <c r="X53" s="461"/>
      <c r="Y53" s="461"/>
      <c r="Z53" s="461"/>
      <c r="AA53" s="461"/>
      <c r="AB53" s="461"/>
      <c r="AC53" s="461"/>
      <c r="AD53" s="462"/>
      <c r="AE53" s="460"/>
      <c r="AF53" s="461"/>
      <c r="AG53" s="461"/>
      <c r="AH53" s="461"/>
      <c r="AI53" s="461"/>
      <c r="AJ53" s="461"/>
      <c r="AK53" s="461"/>
      <c r="AL53" s="461"/>
      <c r="AM53" s="462"/>
      <c r="AT53" s="5"/>
    </row>
    <row r="54" spans="1:46" s="4" customFormat="1" ht="18" customHeight="1">
      <c r="A54" s="136" t="s">
        <v>112</v>
      </c>
      <c r="B54" s="137"/>
      <c r="C54" s="137"/>
      <c r="D54" s="137"/>
      <c r="E54" s="138"/>
      <c r="F54" s="138"/>
      <c r="G54" s="139"/>
      <c r="H54" s="459"/>
      <c r="I54" s="459"/>
      <c r="J54" s="459"/>
      <c r="K54" s="459"/>
      <c r="L54" s="459"/>
      <c r="M54" s="460"/>
      <c r="N54" s="461"/>
      <c r="O54" s="461"/>
      <c r="P54" s="461"/>
      <c r="Q54" s="461"/>
      <c r="R54" s="461"/>
      <c r="S54" s="461"/>
      <c r="T54" s="461"/>
      <c r="U54" s="461"/>
      <c r="V54" s="461"/>
      <c r="W54" s="461"/>
      <c r="X54" s="461"/>
      <c r="Y54" s="461"/>
      <c r="Z54" s="461"/>
      <c r="AA54" s="461"/>
      <c r="AB54" s="461"/>
      <c r="AC54" s="461"/>
      <c r="AD54" s="462"/>
      <c r="AE54" s="460"/>
      <c r="AF54" s="461"/>
      <c r="AG54" s="461"/>
      <c r="AH54" s="461"/>
      <c r="AI54" s="461"/>
      <c r="AJ54" s="461"/>
      <c r="AK54" s="461"/>
      <c r="AL54" s="461"/>
      <c r="AM54" s="462"/>
      <c r="AT54" s="5"/>
    </row>
    <row r="55" spans="1:46" s="4" customFormat="1" ht="18" customHeight="1">
      <c r="A55" s="136" t="s">
        <v>113</v>
      </c>
      <c r="B55" s="137"/>
      <c r="C55" s="137"/>
      <c r="D55" s="137"/>
      <c r="E55" s="138"/>
      <c r="F55" s="138"/>
      <c r="G55" s="139"/>
      <c r="H55" s="459"/>
      <c r="I55" s="459"/>
      <c r="J55" s="459"/>
      <c r="K55" s="459"/>
      <c r="L55" s="459"/>
      <c r="M55" s="460"/>
      <c r="N55" s="461"/>
      <c r="O55" s="461"/>
      <c r="P55" s="461"/>
      <c r="Q55" s="461"/>
      <c r="R55" s="461"/>
      <c r="S55" s="461"/>
      <c r="T55" s="461"/>
      <c r="U55" s="461"/>
      <c r="V55" s="461"/>
      <c r="W55" s="461"/>
      <c r="X55" s="461"/>
      <c r="Y55" s="461"/>
      <c r="Z55" s="461"/>
      <c r="AA55" s="461"/>
      <c r="AB55" s="461"/>
      <c r="AC55" s="461"/>
      <c r="AD55" s="462"/>
      <c r="AE55" s="460"/>
      <c r="AF55" s="461"/>
      <c r="AG55" s="461"/>
      <c r="AH55" s="461"/>
      <c r="AI55" s="461"/>
      <c r="AJ55" s="461"/>
      <c r="AK55" s="461"/>
      <c r="AL55" s="461"/>
      <c r="AM55" s="462"/>
      <c r="AT55" s="5"/>
    </row>
    <row r="56" spans="1:46" s="4" customFormat="1" ht="18" customHeight="1">
      <c r="A56" s="136" t="s">
        <v>114</v>
      </c>
      <c r="B56" s="137"/>
      <c r="C56" s="137"/>
      <c r="D56" s="137"/>
      <c r="E56" s="138"/>
      <c r="F56" s="138"/>
      <c r="G56" s="139"/>
      <c r="H56" s="459"/>
      <c r="I56" s="459"/>
      <c r="J56" s="459"/>
      <c r="K56" s="459"/>
      <c r="L56" s="459"/>
      <c r="M56" s="460"/>
      <c r="N56" s="461"/>
      <c r="O56" s="461"/>
      <c r="P56" s="461"/>
      <c r="Q56" s="461"/>
      <c r="R56" s="461"/>
      <c r="S56" s="461"/>
      <c r="T56" s="461"/>
      <c r="U56" s="461"/>
      <c r="V56" s="461"/>
      <c r="W56" s="461"/>
      <c r="X56" s="461"/>
      <c r="Y56" s="461"/>
      <c r="Z56" s="461"/>
      <c r="AA56" s="461"/>
      <c r="AB56" s="461"/>
      <c r="AC56" s="461"/>
      <c r="AD56" s="462"/>
      <c r="AE56" s="460"/>
      <c r="AF56" s="461"/>
      <c r="AG56" s="461"/>
      <c r="AH56" s="461"/>
      <c r="AI56" s="461"/>
      <c r="AJ56" s="461"/>
      <c r="AK56" s="461"/>
      <c r="AL56" s="461"/>
      <c r="AM56" s="462"/>
      <c r="AT56" s="5"/>
    </row>
    <row r="57" spans="1:46" s="4" customFormat="1" ht="18" customHeight="1">
      <c r="A57" s="136" t="s">
        <v>115</v>
      </c>
      <c r="B57" s="137"/>
      <c r="C57" s="137"/>
      <c r="D57" s="137"/>
      <c r="E57" s="138"/>
      <c r="F57" s="138"/>
      <c r="G57" s="139"/>
      <c r="H57" s="459"/>
      <c r="I57" s="459"/>
      <c r="J57" s="459"/>
      <c r="K57" s="459"/>
      <c r="L57" s="459"/>
      <c r="M57" s="460"/>
      <c r="N57" s="461"/>
      <c r="O57" s="461"/>
      <c r="P57" s="461"/>
      <c r="Q57" s="461"/>
      <c r="R57" s="461"/>
      <c r="S57" s="461"/>
      <c r="T57" s="461"/>
      <c r="U57" s="461"/>
      <c r="V57" s="461"/>
      <c r="W57" s="461"/>
      <c r="X57" s="461"/>
      <c r="Y57" s="461"/>
      <c r="Z57" s="461"/>
      <c r="AA57" s="461"/>
      <c r="AB57" s="461"/>
      <c r="AC57" s="461"/>
      <c r="AD57" s="462"/>
      <c r="AE57" s="460"/>
      <c r="AF57" s="461"/>
      <c r="AG57" s="461"/>
      <c r="AH57" s="461"/>
      <c r="AI57" s="461"/>
      <c r="AJ57" s="461"/>
      <c r="AK57" s="461"/>
      <c r="AL57" s="461"/>
      <c r="AM57" s="462"/>
      <c r="AT57" s="5"/>
    </row>
    <row r="58" spans="1:46" s="4" customFormat="1" ht="18" customHeight="1">
      <c r="A58" s="136" t="s">
        <v>116</v>
      </c>
      <c r="B58" s="137"/>
      <c r="C58" s="137"/>
      <c r="D58" s="137"/>
      <c r="E58" s="138"/>
      <c r="F58" s="138"/>
      <c r="G58" s="139"/>
      <c r="H58" s="459"/>
      <c r="I58" s="459"/>
      <c r="J58" s="459"/>
      <c r="K58" s="459"/>
      <c r="L58" s="459"/>
      <c r="M58" s="460"/>
      <c r="N58" s="461"/>
      <c r="O58" s="461"/>
      <c r="P58" s="461"/>
      <c r="Q58" s="461"/>
      <c r="R58" s="461"/>
      <c r="S58" s="461"/>
      <c r="T58" s="461"/>
      <c r="U58" s="461"/>
      <c r="V58" s="461"/>
      <c r="W58" s="461"/>
      <c r="X58" s="461"/>
      <c r="Y58" s="461"/>
      <c r="Z58" s="461"/>
      <c r="AA58" s="461"/>
      <c r="AB58" s="461"/>
      <c r="AC58" s="461"/>
      <c r="AD58" s="462"/>
      <c r="AE58" s="460"/>
      <c r="AF58" s="461"/>
      <c r="AG58" s="461"/>
      <c r="AH58" s="461"/>
      <c r="AI58" s="461"/>
      <c r="AJ58" s="461"/>
      <c r="AK58" s="461"/>
      <c r="AL58" s="461"/>
      <c r="AM58" s="462"/>
      <c r="AT58" s="5"/>
    </row>
    <row r="59" spans="1:46" s="4" customFormat="1" ht="18" customHeight="1">
      <c r="A59" s="136" t="s">
        <v>117</v>
      </c>
      <c r="B59" s="140"/>
      <c r="C59" s="140"/>
      <c r="D59" s="140"/>
      <c r="E59" s="140"/>
      <c r="F59" s="140"/>
      <c r="G59" s="141"/>
      <c r="H59" s="459"/>
      <c r="I59" s="459"/>
      <c r="J59" s="459"/>
      <c r="K59" s="459"/>
      <c r="L59" s="459"/>
      <c r="M59" s="460"/>
      <c r="N59" s="461"/>
      <c r="O59" s="461"/>
      <c r="P59" s="461"/>
      <c r="Q59" s="461"/>
      <c r="R59" s="461"/>
      <c r="S59" s="461"/>
      <c r="T59" s="461"/>
      <c r="U59" s="461"/>
      <c r="V59" s="461"/>
      <c r="W59" s="461"/>
      <c r="X59" s="461"/>
      <c r="Y59" s="461"/>
      <c r="Z59" s="461"/>
      <c r="AA59" s="461"/>
      <c r="AB59" s="461"/>
      <c r="AC59" s="461"/>
      <c r="AD59" s="462"/>
      <c r="AE59" s="460"/>
      <c r="AF59" s="461"/>
      <c r="AG59" s="461"/>
      <c r="AH59" s="461"/>
      <c r="AI59" s="461"/>
      <c r="AJ59" s="461"/>
      <c r="AK59" s="461"/>
      <c r="AL59" s="461"/>
      <c r="AM59" s="462"/>
      <c r="AT59" s="5"/>
    </row>
    <row r="60" spans="1:46" s="4" customFormat="1" ht="18" customHeight="1">
      <c r="A60" s="142" t="s">
        <v>118</v>
      </c>
      <c r="B60" s="143"/>
      <c r="C60" s="143"/>
      <c r="D60" s="143"/>
      <c r="E60" s="144"/>
      <c r="F60" s="144"/>
      <c r="G60" s="145"/>
      <c r="H60" s="448"/>
      <c r="I60" s="448"/>
      <c r="J60" s="448"/>
      <c r="K60" s="448"/>
      <c r="L60" s="448"/>
      <c r="M60" s="449"/>
      <c r="N60" s="450"/>
      <c r="O60" s="450"/>
      <c r="P60" s="450"/>
      <c r="Q60" s="450"/>
      <c r="R60" s="450"/>
      <c r="S60" s="450"/>
      <c r="T60" s="450"/>
      <c r="U60" s="450"/>
      <c r="V60" s="450"/>
      <c r="W60" s="450"/>
      <c r="X60" s="450"/>
      <c r="Y60" s="450"/>
      <c r="Z60" s="450"/>
      <c r="AA60" s="450"/>
      <c r="AB60" s="450"/>
      <c r="AC60" s="450"/>
      <c r="AD60" s="451"/>
      <c r="AE60" s="449"/>
      <c r="AF60" s="450"/>
      <c r="AG60" s="450"/>
      <c r="AH60" s="450"/>
      <c r="AI60" s="450"/>
      <c r="AJ60" s="450"/>
      <c r="AK60" s="450"/>
      <c r="AL60" s="450"/>
      <c r="AM60" s="451"/>
      <c r="AT60" s="5"/>
    </row>
    <row r="61" spans="1:46" s="4" customFormat="1" ht="18" customHeight="1">
      <c r="A61" s="81"/>
      <c r="B61" s="10"/>
      <c r="C61" s="147"/>
      <c r="D61" s="147" t="s">
        <v>103</v>
      </c>
      <c r="E61" s="147"/>
      <c r="F61" s="147"/>
      <c r="G61" s="152"/>
      <c r="H61" s="452">
        <f>SUM(H52:L60)</f>
        <v>0</v>
      </c>
      <c r="I61" s="453"/>
      <c r="J61" s="453"/>
      <c r="K61" s="453"/>
      <c r="L61" s="454"/>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84"/>
      <c r="AT61" s="5"/>
    </row>
    <row r="62" spans="1:46" s="239" customFormat="1" ht="15" customHeight="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row>
    <row r="63" spans="1:46" s="256" customFormat="1" ht="15" customHeight="1">
      <c r="A63" s="247" t="s">
        <v>130</v>
      </c>
      <c r="B63" s="248"/>
      <c r="C63" s="249"/>
      <c r="D63" s="248"/>
      <c r="E63" s="250"/>
      <c r="F63" s="248"/>
      <c r="G63" s="248"/>
      <c r="H63" s="248"/>
      <c r="I63" s="248"/>
      <c r="J63" s="251"/>
      <c r="K63" s="251"/>
      <c r="L63" s="251"/>
      <c r="M63" s="251"/>
      <c r="N63" s="251"/>
      <c r="O63" s="252"/>
      <c r="P63" s="249"/>
      <c r="Q63" s="253"/>
      <c r="R63" s="253"/>
      <c r="S63" s="251"/>
      <c r="T63" s="248"/>
      <c r="U63" s="251"/>
      <c r="V63" s="251"/>
      <c r="W63" s="254"/>
      <c r="X63" s="254"/>
      <c r="Y63" s="254"/>
      <c r="Z63" s="254"/>
      <c r="AA63" s="254"/>
      <c r="AB63" s="254"/>
      <c r="AC63" s="254"/>
      <c r="AD63" s="254"/>
      <c r="AE63" s="254"/>
      <c r="AF63" s="255"/>
      <c r="AG63" s="255"/>
      <c r="AH63" s="255"/>
      <c r="AI63" s="255"/>
      <c r="AJ63" s="255"/>
      <c r="AK63" s="255"/>
      <c r="AL63" s="255"/>
      <c r="AM63" s="255"/>
      <c r="AO63" s="257"/>
    </row>
    <row r="64" spans="1:46" s="260" customFormat="1" ht="15" customHeight="1">
      <c r="A64" s="258"/>
      <c r="B64" s="258" t="s">
        <v>79</v>
      </c>
      <c r="C64" s="237"/>
      <c r="D64" s="227"/>
      <c r="E64" s="241"/>
      <c r="F64" s="227"/>
      <c r="G64" s="227"/>
      <c r="H64" s="227"/>
      <c r="I64" s="227"/>
      <c r="J64" s="233"/>
      <c r="K64" s="233"/>
      <c r="L64" s="233"/>
      <c r="M64" s="233"/>
      <c r="N64" s="233"/>
      <c r="O64" s="234"/>
      <c r="P64" s="237"/>
      <c r="Q64" s="259"/>
      <c r="R64" s="259"/>
      <c r="S64" s="233"/>
      <c r="T64" s="227"/>
      <c r="U64" s="233"/>
      <c r="V64" s="233"/>
      <c r="W64" s="243"/>
      <c r="X64" s="243"/>
      <c r="Y64" s="243"/>
      <c r="Z64" s="243"/>
      <c r="AA64" s="243"/>
      <c r="AB64" s="243"/>
      <c r="AC64" s="243"/>
      <c r="AD64" s="243"/>
      <c r="AE64" s="243"/>
      <c r="AF64" s="244"/>
      <c r="AG64" s="244"/>
      <c r="AH64" s="244"/>
      <c r="AI64" s="244"/>
      <c r="AJ64" s="244"/>
      <c r="AK64" s="244"/>
      <c r="AL64" s="244"/>
      <c r="AM64" s="244"/>
      <c r="AO64" s="261"/>
    </row>
    <row r="65" spans="1:47" ht="18.75" customHeight="1">
      <c r="A65" s="538"/>
      <c r="B65" s="538"/>
      <c r="C65" s="538"/>
      <c r="D65" s="538"/>
      <c r="E65" s="538"/>
      <c r="F65" s="538"/>
      <c r="G65" s="538"/>
      <c r="H65" s="538"/>
      <c r="I65" s="538"/>
      <c r="J65" s="538"/>
      <c r="K65" s="538"/>
      <c r="L65" s="538"/>
      <c r="M65" s="538"/>
      <c r="N65" s="538"/>
      <c r="O65" s="538"/>
      <c r="P65" s="538"/>
      <c r="Q65" s="538"/>
      <c r="R65" s="538"/>
      <c r="S65" s="538"/>
      <c r="T65" s="538"/>
      <c r="U65" s="538"/>
      <c r="V65" s="539"/>
      <c r="W65" s="487" t="s">
        <v>61</v>
      </c>
      <c r="X65" s="488"/>
      <c r="Y65" s="488"/>
      <c r="Z65" s="489"/>
      <c r="AA65" s="490" t="str">
        <f>IF($L$7="","",IF(VLOOKUP($L$7,単価表,5,)="/定員",VLOOKUP($L$7,単価表,4,)*$AG$7,VLOOKUP($L$7,単価表,4,)))</f>
        <v/>
      </c>
      <c r="AB65" s="491"/>
      <c r="AC65" s="491"/>
      <c r="AD65" s="488" t="s">
        <v>52</v>
      </c>
      <c r="AE65" s="489"/>
      <c r="AF65" s="487" t="s">
        <v>30</v>
      </c>
      <c r="AG65" s="488"/>
      <c r="AH65" s="489"/>
      <c r="AI65" s="580">
        <f>ROUNDDOWN(H73/1000,0)</f>
        <v>0</v>
      </c>
      <c r="AJ65" s="581"/>
      <c r="AK65" s="581"/>
      <c r="AL65" s="488" t="s">
        <v>52</v>
      </c>
      <c r="AM65" s="489"/>
      <c r="AO65" s="164">
        <f>MIN(AA65,AI65)</f>
        <v>0</v>
      </c>
    </row>
    <row r="66" spans="1:47" s="4" customFormat="1" ht="18" customHeight="1">
      <c r="A66" s="65" t="s">
        <v>123</v>
      </c>
      <c r="B66" s="122"/>
      <c r="C66" s="7"/>
      <c r="D66" s="7"/>
      <c r="E66" s="7"/>
      <c r="F66" s="7"/>
      <c r="G66" s="7"/>
      <c r="H66" s="7"/>
      <c r="I66" s="82"/>
      <c r="J66" s="106" t="s">
        <v>131</v>
      </c>
      <c r="K66" s="41"/>
      <c r="L66" s="45"/>
      <c r="M66" s="45"/>
      <c r="N66" s="125"/>
      <c r="O66" s="125"/>
      <c r="P66" s="125"/>
      <c r="Q66" s="126"/>
      <c r="R66" s="126"/>
      <c r="S66" s="126"/>
      <c r="T66" s="125"/>
      <c r="U66" s="125"/>
      <c r="V66" s="125"/>
      <c r="W66" s="83"/>
      <c r="X66" s="83"/>
      <c r="Y66" s="83"/>
      <c r="Z66" s="127"/>
      <c r="AA66" s="127"/>
      <c r="AB66" s="127"/>
      <c r="AC66" s="67"/>
      <c r="AD66" s="67"/>
      <c r="AE66" s="67"/>
      <c r="AF66" s="67"/>
      <c r="AG66" s="125"/>
      <c r="AH66" s="83"/>
      <c r="AI66" s="83"/>
      <c r="AJ66" s="123"/>
      <c r="AK66" s="123"/>
      <c r="AL66" s="123"/>
      <c r="AM66" s="124"/>
      <c r="AT66" s="5"/>
    </row>
    <row r="67" spans="1:47" s="4" customFormat="1" ht="18" customHeight="1">
      <c r="A67" s="191" t="s">
        <v>106</v>
      </c>
      <c r="B67" s="192"/>
      <c r="C67" s="192"/>
      <c r="D67" s="192"/>
      <c r="E67" s="192"/>
      <c r="F67" s="192"/>
      <c r="G67" s="193"/>
      <c r="H67" s="192" t="s">
        <v>107</v>
      </c>
      <c r="I67" s="192"/>
      <c r="J67" s="192"/>
      <c r="K67" s="192"/>
      <c r="L67" s="192"/>
      <c r="M67" s="191" t="s">
        <v>108</v>
      </c>
      <c r="N67" s="192"/>
      <c r="O67" s="192"/>
      <c r="P67" s="192"/>
      <c r="Q67" s="192"/>
      <c r="R67" s="192"/>
      <c r="S67" s="192"/>
      <c r="T67" s="192"/>
      <c r="U67" s="192"/>
      <c r="V67" s="192"/>
      <c r="W67" s="192"/>
      <c r="X67" s="192"/>
      <c r="Y67" s="192"/>
      <c r="Z67" s="192"/>
      <c r="AA67" s="192"/>
      <c r="AB67" s="192"/>
      <c r="AC67" s="192"/>
      <c r="AD67" s="192"/>
      <c r="AE67" s="191" t="s">
        <v>109</v>
      </c>
      <c r="AF67" s="192"/>
      <c r="AG67" s="192"/>
      <c r="AH67" s="192"/>
      <c r="AI67" s="192"/>
      <c r="AJ67" s="192"/>
      <c r="AK67" s="192"/>
      <c r="AL67" s="192"/>
      <c r="AM67" s="193"/>
      <c r="AT67" s="5"/>
    </row>
    <row r="68" spans="1:47" s="4" customFormat="1" ht="18" customHeight="1">
      <c r="A68" s="109" t="s">
        <v>110</v>
      </c>
      <c r="B68" s="110"/>
      <c r="C68" s="110"/>
      <c r="D68" s="110"/>
      <c r="E68" s="111"/>
      <c r="F68" s="111"/>
      <c r="G68" s="112"/>
      <c r="H68" s="463"/>
      <c r="I68" s="463"/>
      <c r="J68" s="463"/>
      <c r="K68" s="463"/>
      <c r="L68" s="463"/>
      <c r="M68" s="464"/>
      <c r="N68" s="465"/>
      <c r="O68" s="465"/>
      <c r="P68" s="465"/>
      <c r="Q68" s="465"/>
      <c r="R68" s="465"/>
      <c r="S68" s="465"/>
      <c r="T68" s="465"/>
      <c r="U68" s="465"/>
      <c r="V68" s="465"/>
      <c r="W68" s="465"/>
      <c r="X68" s="465"/>
      <c r="Y68" s="465"/>
      <c r="Z68" s="465"/>
      <c r="AA68" s="465"/>
      <c r="AB68" s="465"/>
      <c r="AC68" s="465"/>
      <c r="AD68" s="466"/>
      <c r="AE68" s="464"/>
      <c r="AF68" s="465"/>
      <c r="AG68" s="465"/>
      <c r="AH68" s="465"/>
      <c r="AI68" s="465"/>
      <c r="AJ68" s="465"/>
      <c r="AK68" s="465"/>
      <c r="AL68" s="465"/>
      <c r="AM68" s="466"/>
      <c r="AT68" s="5"/>
    </row>
    <row r="69" spans="1:47" s="4" customFormat="1" ht="18" customHeight="1">
      <c r="A69" s="113" t="s">
        <v>111</v>
      </c>
      <c r="B69" s="114"/>
      <c r="C69" s="114"/>
      <c r="D69" s="114"/>
      <c r="E69" s="115"/>
      <c r="F69" s="115"/>
      <c r="G69" s="116"/>
      <c r="H69" s="413"/>
      <c r="I69" s="413"/>
      <c r="J69" s="413"/>
      <c r="K69" s="413"/>
      <c r="L69" s="413"/>
      <c r="M69" s="414"/>
      <c r="N69" s="415"/>
      <c r="O69" s="415"/>
      <c r="P69" s="415"/>
      <c r="Q69" s="415"/>
      <c r="R69" s="415"/>
      <c r="S69" s="415"/>
      <c r="T69" s="415"/>
      <c r="U69" s="415"/>
      <c r="V69" s="415"/>
      <c r="W69" s="415"/>
      <c r="X69" s="415"/>
      <c r="Y69" s="415"/>
      <c r="Z69" s="415"/>
      <c r="AA69" s="415"/>
      <c r="AB69" s="415"/>
      <c r="AC69" s="415"/>
      <c r="AD69" s="416"/>
      <c r="AE69" s="414"/>
      <c r="AF69" s="415"/>
      <c r="AG69" s="415"/>
      <c r="AH69" s="415"/>
      <c r="AI69" s="415"/>
      <c r="AJ69" s="415"/>
      <c r="AK69" s="415"/>
      <c r="AL69" s="415"/>
      <c r="AM69" s="416"/>
      <c r="AT69" s="5"/>
    </row>
    <row r="70" spans="1:47" s="4" customFormat="1" ht="18" customHeight="1">
      <c r="A70" s="113" t="s">
        <v>113</v>
      </c>
      <c r="B70" s="114"/>
      <c r="C70" s="114"/>
      <c r="D70" s="114"/>
      <c r="E70" s="115"/>
      <c r="F70" s="115"/>
      <c r="G70" s="116"/>
      <c r="H70" s="413"/>
      <c r="I70" s="413"/>
      <c r="J70" s="413"/>
      <c r="K70" s="413"/>
      <c r="L70" s="413"/>
      <c r="M70" s="414"/>
      <c r="N70" s="415"/>
      <c r="O70" s="415"/>
      <c r="P70" s="415"/>
      <c r="Q70" s="415"/>
      <c r="R70" s="415"/>
      <c r="S70" s="415"/>
      <c r="T70" s="415"/>
      <c r="U70" s="415"/>
      <c r="V70" s="415"/>
      <c r="W70" s="415"/>
      <c r="X70" s="415"/>
      <c r="Y70" s="415"/>
      <c r="Z70" s="415"/>
      <c r="AA70" s="415"/>
      <c r="AB70" s="415"/>
      <c r="AC70" s="415"/>
      <c r="AD70" s="416"/>
      <c r="AE70" s="414"/>
      <c r="AF70" s="415"/>
      <c r="AG70" s="415"/>
      <c r="AH70" s="415"/>
      <c r="AI70" s="415"/>
      <c r="AJ70" s="415"/>
      <c r="AK70" s="415"/>
      <c r="AL70" s="415"/>
      <c r="AM70" s="416"/>
    </row>
    <row r="71" spans="1:47" s="4" customFormat="1" ht="18" customHeight="1">
      <c r="A71" s="113" t="s">
        <v>114</v>
      </c>
      <c r="B71" s="114"/>
      <c r="C71" s="114"/>
      <c r="D71" s="114"/>
      <c r="E71" s="115"/>
      <c r="F71" s="115"/>
      <c r="G71" s="116"/>
      <c r="H71" s="413"/>
      <c r="I71" s="413"/>
      <c r="J71" s="413"/>
      <c r="K71" s="413"/>
      <c r="L71" s="413"/>
      <c r="M71" s="414"/>
      <c r="N71" s="415"/>
      <c r="O71" s="415"/>
      <c r="P71" s="415"/>
      <c r="Q71" s="415"/>
      <c r="R71" s="415"/>
      <c r="S71" s="415"/>
      <c r="T71" s="415"/>
      <c r="U71" s="415"/>
      <c r="V71" s="415"/>
      <c r="W71" s="415"/>
      <c r="X71" s="415"/>
      <c r="Y71" s="415"/>
      <c r="Z71" s="415"/>
      <c r="AA71" s="415"/>
      <c r="AB71" s="415"/>
      <c r="AC71" s="415"/>
      <c r="AD71" s="416"/>
      <c r="AE71" s="414"/>
      <c r="AF71" s="415"/>
      <c r="AG71" s="415"/>
      <c r="AH71" s="415"/>
      <c r="AI71" s="415"/>
      <c r="AJ71" s="415"/>
      <c r="AK71" s="415"/>
      <c r="AL71" s="415"/>
      <c r="AM71" s="416"/>
      <c r="AR71" s="22"/>
      <c r="AS71" s="22"/>
      <c r="AT71" s="22"/>
      <c r="AU71" s="22"/>
    </row>
    <row r="72" spans="1:47" s="4" customFormat="1" ht="18" customHeight="1">
      <c r="A72" s="117" t="s">
        <v>115</v>
      </c>
      <c r="B72" s="118"/>
      <c r="C72" s="118"/>
      <c r="D72" s="118"/>
      <c r="E72" s="119"/>
      <c r="F72" s="119"/>
      <c r="G72" s="120"/>
      <c r="H72" s="417"/>
      <c r="I72" s="417"/>
      <c r="J72" s="417"/>
      <c r="K72" s="417"/>
      <c r="L72" s="417"/>
      <c r="M72" s="418"/>
      <c r="N72" s="419"/>
      <c r="O72" s="419"/>
      <c r="P72" s="419"/>
      <c r="Q72" s="419"/>
      <c r="R72" s="419"/>
      <c r="S72" s="419"/>
      <c r="T72" s="419"/>
      <c r="U72" s="419"/>
      <c r="V72" s="419"/>
      <c r="W72" s="419"/>
      <c r="X72" s="419"/>
      <c r="Y72" s="419"/>
      <c r="Z72" s="419"/>
      <c r="AA72" s="419"/>
      <c r="AB72" s="419"/>
      <c r="AC72" s="419"/>
      <c r="AD72" s="420"/>
      <c r="AE72" s="418"/>
      <c r="AF72" s="419"/>
      <c r="AG72" s="419"/>
      <c r="AH72" s="419"/>
      <c r="AI72" s="419"/>
      <c r="AJ72" s="419"/>
      <c r="AK72" s="419"/>
      <c r="AL72" s="419"/>
      <c r="AM72" s="420"/>
      <c r="AU72" s="22"/>
    </row>
    <row r="73" spans="1:47" s="4" customFormat="1" ht="18" customHeight="1">
      <c r="A73" s="128"/>
      <c r="B73" s="9"/>
      <c r="C73" s="16"/>
      <c r="D73" s="16" t="s">
        <v>103</v>
      </c>
      <c r="E73" s="16"/>
      <c r="F73" s="16"/>
      <c r="G73" s="17"/>
      <c r="H73" s="421">
        <f>SUM(H68:L72)</f>
        <v>0</v>
      </c>
      <c r="I73" s="422"/>
      <c r="J73" s="422"/>
      <c r="K73" s="422"/>
      <c r="L73" s="423"/>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13"/>
      <c r="AT73" s="5"/>
    </row>
    <row r="74" spans="1:47" s="271" customFormat="1" ht="12" customHeight="1">
      <c r="A74" s="262"/>
      <c r="B74" s="262"/>
      <c r="C74" s="263"/>
      <c r="D74" s="264"/>
      <c r="E74" s="265"/>
      <c r="F74" s="264"/>
      <c r="G74" s="264"/>
      <c r="H74" s="264"/>
      <c r="I74" s="264"/>
      <c r="J74" s="266"/>
      <c r="K74" s="266"/>
      <c r="L74" s="266"/>
      <c r="M74" s="266"/>
      <c r="N74" s="266"/>
      <c r="O74" s="267"/>
      <c r="P74" s="263"/>
      <c r="Q74" s="268"/>
      <c r="R74" s="268"/>
      <c r="S74" s="266"/>
      <c r="T74" s="264"/>
      <c r="U74" s="266"/>
      <c r="V74" s="266"/>
      <c r="W74" s="269"/>
      <c r="X74" s="269"/>
      <c r="Y74" s="269"/>
      <c r="Z74" s="269"/>
      <c r="AA74" s="269"/>
      <c r="AB74" s="269"/>
      <c r="AC74" s="269"/>
      <c r="AD74" s="269"/>
      <c r="AE74" s="269"/>
      <c r="AF74" s="270"/>
      <c r="AG74" s="270"/>
      <c r="AH74" s="270"/>
      <c r="AI74" s="270"/>
      <c r="AJ74" s="270"/>
      <c r="AK74" s="270"/>
      <c r="AL74" s="270"/>
      <c r="AM74" s="270"/>
      <c r="AO74" s="272"/>
    </row>
    <row r="75" spans="1:47" s="271" customFormat="1" ht="12" customHeight="1">
      <c r="A75" s="262"/>
      <c r="B75" s="262"/>
      <c r="C75" s="263"/>
      <c r="D75" s="264"/>
      <c r="E75" s="265"/>
      <c r="F75" s="264"/>
      <c r="G75" s="264"/>
      <c r="H75" s="264"/>
      <c r="I75" s="264"/>
      <c r="J75" s="266"/>
      <c r="K75" s="266"/>
      <c r="L75" s="266"/>
      <c r="M75" s="266"/>
      <c r="N75" s="266"/>
      <c r="O75" s="267"/>
      <c r="P75" s="263"/>
      <c r="Q75" s="268"/>
      <c r="R75" s="268"/>
      <c r="S75" s="266"/>
      <c r="T75" s="264"/>
      <c r="U75" s="266"/>
      <c r="V75" s="266"/>
      <c r="W75" s="269"/>
      <c r="X75" s="269"/>
      <c r="Y75" s="269"/>
      <c r="Z75" s="269"/>
      <c r="AA75" s="269"/>
      <c r="AB75" s="269"/>
      <c r="AC75" s="269"/>
      <c r="AD75" s="269"/>
      <c r="AE75" s="269"/>
      <c r="AF75" s="270"/>
      <c r="AG75" s="270"/>
      <c r="AH75" s="270"/>
      <c r="AI75" s="270"/>
      <c r="AJ75" s="270"/>
      <c r="AK75" s="270"/>
      <c r="AL75" s="270"/>
      <c r="AM75" s="270"/>
      <c r="AO75" s="272"/>
    </row>
    <row r="76" spans="1:47" s="271" customFormat="1" ht="17.25">
      <c r="A76" s="289" t="str">
        <f>IF(交付申請書!$AM$24=1,"収支決算書","収支予算書")</f>
        <v>収支決算書</v>
      </c>
      <c r="B76" s="289"/>
      <c r="C76" s="289"/>
      <c r="D76" s="289"/>
      <c r="E76" s="283"/>
      <c r="F76" s="284"/>
      <c r="G76" s="284"/>
      <c r="H76" s="284"/>
      <c r="I76" s="284"/>
      <c r="J76" s="284"/>
      <c r="K76" s="284"/>
      <c r="L76" s="284"/>
      <c r="M76" s="284"/>
      <c r="N76" s="284"/>
      <c r="O76" s="284"/>
      <c r="P76" s="285"/>
      <c r="Q76" s="286"/>
      <c r="R76" s="286"/>
      <c r="S76" s="284"/>
      <c r="T76" s="284"/>
      <c r="U76" s="284"/>
      <c r="V76" s="284"/>
      <c r="W76" s="287"/>
      <c r="X76" s="287"/>
      <c r="Y76" s="287"/>
      <c r="Z76" s="287"/>
      <c r="AA76" s="287"/>
      <c r="AB76" s="287"/>
      <c r="AC76" s="287"/>
      <c r="AD76" s="287"/>
      <c r="AE76" s="287"/>
      <c r="AF76" s="288"/>
      <c r="AG76" s="288"/>
      <c r="AH76" s="288"/>
      <c r="AI76" s="288"/>
      <c r="AJ76" s="288"/>
      <c r="AK76" s="288"/>
      <c r="AL76" s="288"/>
      <c r="AM76" s="288"/>
      <c r="AO76" s="272"/>
    </row>
    <row r="77" spans="1:47" s="271" customFormat="1" ht="25.5" customHeight="1">
      <c r="A77" s="289"/>
      <c r="B77" s="289"/>
      <c r="C77" s="289"/>
      <c r="D77" s="289"/>
      <c r="E77" s="283"/>
      <c r="F77" s="284"/>
      <c r="G77" s="284"/>
      <c r="H77" s="284"/>
      <c r="I77" s="284"/>
      <c r="J77" s="284"/>
      <c r="K77" s="284"/>
      <c r="L77" s="284"/>
      <c r="M77" s="284"/>
      <c r="N77" s="284"/>
      <c r="O77" s="284"/>
      <c r="P77" s="285"/>
      <c r="Q77" s="286"/>
      <c r="R77" s="286"/>
      <c r="S77" s="284"/>
      <c r="T77" s="284"/>
      <c r="U77" s="284"/>
      <c r="V77" s="284"/>
      <c r="W77" s="287"/>
      <c r="X77" s="287"/>
      <c r="Y77" s="287"/>
      <c r="Z77" s="287"/>
      <c r="AA77" s="287"/>
      <c r="AB77" s="287"/>
      <c r="AC77" s="287"/>
      <c r="AD77" s="287"/>
      <c r="AE77" s="287"/>
      <c r="AF77" s="288"/>
      <c r="AG77" s="288"/>
      <c r="AH77" s="288"/>
      <c r="AI77" s="288"/>
      <c r="AJ77" s="288"/>
      <c r="AK77" s="288"/>
      <c r="AL77" s="288"/>
      <c r="AM77" s="288"/>
      <c r="AO77" s="272"/>
    </row>
    <row r="78" spans="1:47" s="271" customFormat="1" ht="18" customHeight="1">
      <c r="A78" s="262"/>
      <c r="B78" s="262"/>
      <c r="C78" s="263"/>
      <c r="D78" s="264"/>
      <c r="E78" s="265"/>
      <c r="F78" s="264"/>
      <c r="G78" s="264"/>
      <c r="H78" s="264"/>
      <c r="I78" s="264"/>
      <c r="J78" s="266"/>
      <c r="K78" s="266"/>
      <c r="L78" s="266"/>
      <c r="M78" s="266"/>
      <c r="N78" s="266"/>
      <c r="O78" s="267"/>
      <c r="P78" s="263"/>
      <c r="Q78" s="268"/>
      <c r="R78" s="268"/>
      <c r="S78" s="266"/>
      <c r="T78" s="264"/>
      <c r="U78" s="266"/>
      <c r="V78" s="266"/>
      <c r="W78" s="269"/>
      <c r="X78" s="269"/>
      <c r="Y78" s="269"/>
      <c r="Z78" s="269"/>
      <c r="AA78" s="291" t="s">
        <v>168</v>
      </c>
      <c r="AB78" s="375">
        <f>L6</f>
        <v>0</v>
      </c>
      <c r="AC78" s="375"/>
      <c r="AD78" s="375"/>
      <c r="AE78" s="375"/>
      <c r="AF78" s="375"/>
      <c r="AG78" s="375"/>
      <c r="AH78" s="375"/>
      <c r="AI78" s="375"/>
      <c r="AJ78" s="375"/>
      <c r="AK78" s="375"/>
      <c r="AL78" s="375"/>
      <c r="AM78" s="375"/>
      <c r="AO78" s="272"/>
    </row>
    <row r="79" spans="1:47" s="239" customFormat="1" ht="18" customHeight="1">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90" t="s">
        <v>169</v>
      </c>
      <c r="AB79" s="376">
        <f>L7</f>
        <v>0</v>
      </c>
      <c r="AC79" s="376"/>
      <c r="AD79" s="376"/>
      <c r="AE79" s="376"/>
      <c r="AF79" s="376"/>
      <c r="AG79" s="376"/>
      <c r="AH79" s="376"/>
      <c r="AI79" s="376"/>
      <c r="AJ79" s="376"/>
      <c r="AK79" s="376"/>
      <c r="AL79" s="376"/>
      <c r="AM79" s="376"/>
    </row>
    <row r="80" spans="1:47" s="239" customFormat="1" ht="24" customHeight="1">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row>
    <row r="81" spans="1:44" s="239" customFormat="1" ht="18" customHeight="1">
      <c r="A81" s="303" t="s">
        <v>170</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M81" s="290" t="s">
        <v>174</v>
      </c>
    </row>
    <row r="82" spans="1:44" s="239" customFormat="1" ht="24" customHeight="1">
      <c r="A82" s="397" t="s">
        <v>160</v>
      </c>
      <c r="B82" s="398"/>
      <c r="C82" s="398"/>
      <c r="D82" s="398"/>
      <c r="E82" s="398"/>
      <c r="F82" s="398"/>
      <c r="G82" s="398"/>
      <c r="H82" s="398"/>
      <c r="I82" s="398"/>
      <c r="J82" s="398"/>
      <c r="K82" s="398"/>
      <c r="L82" s="398"/>
      <c r="M82" s="398"/>
      <c r="N82" s="398"/>
      <c r="O82" s="398"/>
      <c r="P82" s="398"/>
      <c r="Q82" s="398"/>
      <c r="R82" s="399"/>
      <c r="S82" s="389" t="s">
        <v>161</v>
      </c>
      <c r="T82" s="390"/>
      <c r="U82" s="390"/>
      <c r="V82" s="390"/>
      <c r="W82" s="390"/>
      <c r="X82" s="391"/>
      <c r="Y82" s="389" t="s">
        <v>162</v>
      </c>
      <c r="Z82" s="390"/>
      <c r="AA82" s="390"/>
      <c r="AB82" s="390"/>
      <c r="AC82" s="390"/>
      <c r="AD82" s="391"/>
      <c r="AE82" s="389" t="s">
        <v>163</v>
      </c>
      <c r="AF82" s="390"/>
      <c r="AG82" s="390"/>
      <c r="AH82" s="390"/>
      <c r="AI82" s="390"/>
      <c r="AJ82" s="390"/>
      <c r="AK82" s="390"/>
      <c r="AL82" s="390"/>
      <c r="AM82" s="391"/>
      <c r="AN82" s="246"/>
      <c r="AO82" s="246"/>
      <c r="AP82" s="246"/>
      <c r="AQ82" s="246"/>
      <c r="AR82" s="246"/>
    </row>
    <row r="83" spans="1:44" s="239" customFormat="1" ht="24" customHeight="1">
      <c r="A83" s="400"/>
      <c r="B83" s="401"/>
      <c r="C83" s="401"/>
      <c r="D83" s="401"/>
      <c r="E83" s="401"/>
      <c r="F83" s="401"/>
      <c r="G83" s="401"/>
      <c r="H83" s="401"/>
      <c r="I83" s="401"/>
      <c r="J83" s="401"/>
      <c r="K83" s="401"/>
      <c r="L83" s="401"/>
      <c r="M83" s="401"/>
      <c r="N83" s="401"/>
      <c r="O83" s="401"/>
      <c r="P83" s="401"/>
      <c r="Q83" s="401"/>
      <c r="R83" s="402"/>
      <c r="S83" s="392"/>
      <c r="T83" s="393"/>
      <c r="U83" s="393"/>
      <c r="V83" s="393"/>
      <c r="W83" s="393"/>
      <c r="X83" s="394"/>
      <c r="Y83" s="392"/>
      <c r="Z83" s="393"/>
      <c r="AA83" s="393"/>
      <c r="AB83" s="393"/>
      <c r="AC83" s="393"/>
      <c r="AD83" s="394"/>
      <c r="AE83" s="392"/>
      <c r="AF83" s="393"/>
      <c r="AG83" s="393"/>
      <c r="AH83" s="393"/>
      <c r="AI83" s="393"/>
      <c r="AJ83" s="393"/>
      <c r="AK83" s="393"/>
      <c r="AL83" s="393"/>
      <c r="AM83" s="394"/>
      <c r="AN83" s="246"/>
      <c r="AO83" s="246"/>
      <c r="AP83" s="246"/>
      <c r="AQ83" s="246"/>
      <c r="AR83" s="246"/>
    </row>
    <row r="84" spans="1:44" s="239" customFormat="1" ht="45" customHeight="1">
      <c r="A84" s="403" t="s">
        <v>171</v>
      </c>
      <c r="B84" s="404"/>
      <c r="C84" s="404"/>
      <c r="D84" s="404"/>
      <c r="E84" s="404"/>
      <c r="F84" s="404"/>
      <c r="G84" s="404"/>
      <c r="H84" s="404"/>
      <c r="I84" s="404"/>
      <c r="J84" s="404"/>
      <c r="K84" s="404"/>
      <c r="L84" s="404"/>
      <c r="M84" s="404"/>
      <c r="N84" s="404"/>
      <c r="O84" s="404"/>
      <c r="P84" s="404"/>
      <c r="Q84" s="404"/>
      <c r="R84" s="405"/>
      <c r="S84" s="436">
        <f>AI19</f>
        <v>0</v>
      </c>
      <c r="T84" s="437"/>
      <c r="U84" s="437"/>
      <c r="V84" s="437"/>
      <c r="W84" s="437"/>
      <c r="X84" s="438"/>
      <c r="Y84" s="436" t="str">
        <f>AA19</f>
        <v/>
      </c>
      <c r="Z84" s="437"/>
      <c r="AA84" s="437"/>
      <c r="AB84" s="437"/>
      <c r="AC84" s="437"/>
      <c r="AD84" s="438"/>
      <c r="AE84" s="424">
        <f>MIN(S84,Y84)</f>
        <v>0</v>
      </c>
      <c r="AF84" s="425"/>
      <c r="AG84" s="425"/>
      <c r="AH84" s="425"/>
      <c r="AI84" s="425"/>
      <c r="AJ84" s="425"/>
      <c r="AK84" s="425"/>
      <c r="AL84" s="425"/>
      <c r="AM84" s="426"/>
      <c r="AN84" s="246"/>
      <c r="AO84" s="246"/>
      <c r="AP84" s="246"/>
      <c r="AQ84" s="246"/>
      <c r="AR84" s="246"/>
    </row>
    <row r="85" spans="1:44" s="239" customFormat="1" ht="24" customHeight="1">
      <c r="A85" s="571" t="s">
        <v>199</v>
      </c>
      <c r="B85" s="572"/>
      <c r="C85" s="572"/>
      <c r="D85" s="572"/>
      <c r="E85" s="572"/>
      <c r="F85" s="572"/>
      <c r="G85" s="572"/>
      <c r="H85" s="572"/>
      <c r="I85" s="572"/>
      <c r="J85" s="572"/>
      <c r="K85" s="572"/>
      <c r="L85" s="572"/>
      <c r="M85" s="572"/>
      <c r="N85" s="572"/>
      <c r="O85" s="572"/>
      <c r="P85" s="572"/>
      <c r="Q85" s="572"/>
      <c r="R85" s="573"/>
      <c r="S85" s="574">
        <f>ROUNDDOWN(H40,-3)/1000</f>
        <v>0</v>
      </c>
      <c r="T85" s="575"/>
      <c r="U85" s="575"/>
      <c r="V85" s="575"/>
      <c r="W85" s="575"/>
      <c r="X85" s="576"/>
      <c r="Y85" s="574" t="str">
        <f>AI38</f>
        <v/>
      </c>
      <c r="Z85" s="575"/>
      <c r="AA85" s="575"/>
      <c r="AB85" s="575"/>
      <c r="AC85" s="575"/>
      <c r="AD85" s="576"/>
      <c r="AE85" s="577">
        <f>MIN(S85,Y85)</f>
        <v>0</v>
      </c>
      <c r="AF85" s="578"/>
      <c r="AG85" s="578"/>
      <c r="AH85" s="578"/>
      <c r="AI85" s="578"/>
      <c r="AJ85" s="578"/>
      <c r="AK85" s="578"/>
      <c r="AL85" s="578"/>
      <c r="AM85" s="579"/>
      <c r="AN85" s="246"/>
      <c r="AO85" s="246"/>
      <c r="AP85" s="246"/>
      <c r="AQ85" s="246"/>
      <c r="AR85" s="246"/>
    </row>
    <row r="86" spans="1:44" s="239" customFormat="1" ht="45" customHeight="1">
      <c r="A86" s="406" t="s">
        <v>172</v>
      </c>
      <c r="B86" s="407"/>
      <c r="C86" s="407"/>
      <c r="D86" s="407"/>
      <c r="E86" s="407"/>
      <c r="F86" s="407"/>
      <c r="G86" s="407"/>
      <c r="H86" s="407"/>
      <c r="I86" s="407"/>
      <c r="J86" s="407"/>
      <c r="K86" s="407"/>
      <c r="L86" s="407"/>
      <c r="M86" s="407"/>
      <c r="N86" s="407"/>
      <c r="O86" s="407"/>
      <c r="P86" s="407"/>
      <c r="Q86" s="407"/>
      <c r="R86" s="407"/>
      <c r="S86" s="439">
        <f>AI49</f>
        <v>0</v>
      </c>
      <c r="T86" s="440"/>
      <c r="U86" s="440"/>
      <c r="V86" s="440"/>
      <c r="W86" s="440"/>
      <c r="X86" s="441"/>
      <c r="Y86" s="439" t="str">
        <f>AA49</f>
        <v/>
      </c>
      <c r="Z86" s="440"/>
      <c r="AA86" s="440"/>
      <c r="AB86" s="440"/>
      <c r="AC86" s="440"/>
      <c r="AD86" s="441"/>
      <c r="AE86" s="427">
        <f t="shared" ref="AE86:AE87" si="1">MIN(S86,Y86)</f>
        <v>0</v>
      </c>
      <c r="AF86" s="428"/>
      <c r="AG86" s="428"/>
      <c r="AH86" s="428"/>
      <c r="AI86" s="428"/>
      <c r="AJ86" s="428"/>
      <c r="AK86" s="428"/>
      <c r="AL86" s="428"/>
      <c r="AM86" s="429"/>
      <c r="AN86" s="246"/>
      <c r="AO86" s="246"/>
      <c r="AP86" s="246"/>
      <c r="AQ86" s="246"/>
      <c r="AR86" s="246"/>
    </row>
    <row r="87" spans="1:44" ht="45" customHeight="1">
      <c r="A87" s="408" t="s">
        <v>173</v>
      </c>
      <c r="B87" s="409"/>
      <c r="C87" s="409"/>
      <c r="D87" s="409"/>
      <c r="E87" s="409"/>
      <c r="F87" s="409"/>
      <c r="G87" s="409"/>
      <c r="H87" s="409"/>
      <c r="I87" s="409"/>
      <c r="J87" s="409"/>
      <c r="K87" s="409"/>
      <c r="L87" s="409"/>
      <c r="M87" s="409"/>
      <c r="N87" s="409"/>
      <c r="O87" s="409"/>
      <c r="P87" s="409"/>
      <c r="Q87" s="409"/>
      <c r="R87" s="409"/>
      <c r="S87" s="442">
        <f>AI65</f>
        <v>0</v>
      </c>
      <c r="T87" s="443"/>
      <c r="U87" s="443"/>
      <c r="V87" s="443"/>
      <c r="W87" s="443"/>
      <c r="X87" s="444"/>
      <c r="Y87" s="442" t="str">
        <f>AA65</f>
        <v/>
      </c>
      <c r="Z87" s="443"/>
      <c r="AA87" s="443"/>
      <c r="AB87" s="443"/>
      <c r="AC87" s="443"/>
      <c r="AD87" s="444"/>
      <c r="AE87" s="430">
        <f t="shared" si="1"/>
        <v>0</v>
      </c>
      <c r="AF87" s="431"/>
      <c r="AG87" s="431"/>
      <c r="AH87" s="431"/>
      <c r="AI87" s="431"/>
      <c r="AJ87" s="431"/>
      <c r="AK87" s="431"/>
      <c r="AL87" s="431"/>
      <c r="AM87" s="432"/>
      <c r="AN87" s="52"/>
      <c r="AO87" s="52"/>
      <c r="AP87" s="52"/>
      <c r="AQ87" s="52"/>
      <c r="AR87" s="52"/>
    </row>
    <row r="88" spans="1:44" ht="45" customHeight="1">
      <c r="A88" s="410" t="s">
        <v>66</v>
      </c>
      <c r="B88" s="411"/>
      <c r="C88" s="411"/>
      <c r="D88" s="411"/>
      <c r="E88" s="411"/>
      <c r="F88" s="411"/>
      <c r="G88" s="411"/>
      <c r="H88" s="411"/>
      <c r="I88" s="411"/>
      <c r="J88" s="411"/>
      <c r="K88" s="411"/>
      <c r="L88" s="411"/>
      <c r="M88" s="411"/>
      <c r="N88" s="411"/>
      <c r="O88" s="411"/>
      <c r="P88" s="411"/>
      <c r="Q88" s="411"/>
      <c r="R88" s="412"/>
      <c r="S88" s="395">
        <f>SUM(S84:X87)</f>
        <v>0</v>
      </c>
      <c r="T88" s="396"/>
      <c r="U88" s="396"/>
      <c r="V88" s="396"/>
      <c r="W88" s="396"/>
      <c r="X88" s="396"/>
      <c r="Y88" s="445"/>
      <c r="Z88" s="446"/>
      <c r="AA88" s="446"/>
      <c r="AB88" s="446"/>
      <c r="AC88" s="446"/>
      <c r="AD88" s="447"/>
      <c r="AE88" s="433">
        <f>SUM(AE84:AM87)</f>
        <v>0</v>
      </c>
      <c r="AF88" s="434"/>
      <c r="AG88" s="434"/>
      <c r="AH88" s="434"/>
      <c r="AI88" s="434"/>
      <c r="AJ88" s="434"/>
      <c r="AK88" s="434"/>
      <c r="AL88" s="434"/>
      <c r="AM88" s="435"/>
    </row>
    <row r="89" spans="1:44" ht="23.2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row>
    <row r="90" spans="1:44" s="239" customFormat="1" ht="18" customHeight="1">
      <c r="A90" s="303" t="s">
        <v>183</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M90" s="290" t="s">
        <v>174</v>
      </c>
    </row>
    <row r="91" spans="1:44" ht="45" customHeight="1">
      <c r="A91" s="292" t="s">
        <v>175</v>
      </c>
      <c r="B91" s="293"/>
      <c r="C91" s="293"/>
      <c r="D91" s="293"/>
      <c r="E91" s="293"/>
      <c r="F91" s="293"/>
      <c r="G91" s="293"/>
      <c r="H91" s="293"/>
      <c r="I91" s="293"/>
      <c r="J91" s="293"/>
      <c r="K91" s="293"/>
      <c r="L91" s="293"/>
      <c r="M91" s="293"/>
      <c r="N91" s="293"/>
      <c r="O91" s="293"/>
      <c r="P91" s="293"/>
      <c r="Q91" s="293"/>
      <c r="R91" s="294"/>
      <c r="S91" s="309" t="s">
        <v>176</v>
      </c>
      <c r="T91" s="310"/>
      <c r="U91" s="310"/>
      <c r="V91" s="310"/>
      <c r="W91" s="310"/>
      <c r="X91" s="311"/>
      <c r="Y91" s="309" t="s">
        <v>177</v>
      </c>
      <c r="Z91" s="310"/>
      <c r="AA91" s="310"/>
      <c r="AB91" s="310"/>
      <c r="AC91" s="310"/>
      <c r="AD91" s="310"/>
      <c r="AE91" s="310"/>
      <c r="AF91" s="310"/>
      <c r="AG91" s="310"/>
      <c r="AH91" s="310"/>
      <c r="AI91" s="310"/>
      <c r="AJ91" s="310"/>
      <c r="AK91" s="310"/>
      <c r="AL91" s="310"/>
      <c r="AM91" s="311"/>
    </row>
    <row r="92" spans="1:44" ht="36" customHeight="1">
      <c r="A92" s="297" t="s">
        <v>181</v>
      </c>
      <c r="B92" s="298"/>
      <c r="C92" s="312"/>
      <c r="D92" s="312"/>
      <c r="E92" s="312"/>
      <c r="F92" s="312"/>
      <c r="G92" s="312"/>
      <c r="H92" s="312"/>
      <c r="I92" s="312"/>
      <c r="J92" s="312"/>
      <c r="K92" s="312"/>
      <c r="L92" s="312"/>
      <c r="M92" s="312"/>
      <c r="N92" s="312"/>
      <c r="O92" s="312"/>
      <c r="P92" s="312"/>
      <c r="Q92" s="312"/>
      <c r="R92" s="313"/>
      <c r="S92" s="377">
        <f>S88-AE88</f>
        <v>0</v>
      </c>
      <c r="T92" s="378"/>
      <c r="U92" s="378"/>
      <c r="V92" s="378"/>
      <c r="W92" s="378"/>
      <c r="X92" s="379"/>
      <c r="Y92" s="357"/>
      <c r="Z92" s="358"/>
      <c r="AA92" s="358"/>
      <c r="AB92" s="358"/>
      <c r="AC92" s="358"/>
      <c r="AD92" s="358"/>
      <c r="AE92" s="358"/>
      <c r="AF92" s="358"/>
      <c r="AG92" s="358"/>
      <c r="AH92" s="358"/>
      <c r="AI92" s="358"/>
      <c r="AJ92" s="358"/>
      <c r="AK92" s="358"/>
      <c r="AL92" s="358"/>
      <c r="AM92" s="359"/>
    </row>
    <row r="93" spans="1:44" ht="36" customHeight="1">
      <c r="A93" s="299" t="s">
        <v>164</v>
      </c>
      <c r="B93" s="300"/>
      <c r="C93" s="314"/>
      <c r="D93" s="314"/>
      <c r="E93" s="314"/>
      <c r="F93" s="314"/>
      <c r="G93" s="314"/>
      <c r="H93" s="314"/>
      <c r="I93" s="314"/>
      <c r="J93" s="314"/>
      <c r="K93" s="314"/>
      <c r="L93" s="314"/>
      <c r="M93" s="314"/>
      <c r="N93" s="314"/>
      <c r="O93" s="314"/>
      <c r="P93" s="314"/>
      <c r="Q93" s="314"/>
      <c r="R93" s="315"/>
      <c r="S93" s="380"/>
      <c r="T93" s="381"/>
      <c r="U93" s="381"/>
      <c r="V93" s="381"/>
      <c r="W93" s="381"/>
      <c r="X93" s="382"/>
      <c r="Y93" s="360" t="s">
        <v>182</v>
      </c>
      <c r="Z93" s="361"/>
      <c r="AA93" s="361"/>
      <c r="AB93" s="361"/>
      <c r="AC93" s="361"/>
      <c r="AD93" s="361"/>
      <c r="AE93" s="361"/>
      <c r="AF93" s="361"/>
      <c r="AG93" s="361"/>
      <c r="AH93" s="361"/>
      <c r="AI93" s="361"/>
      <c r="AJ93" s="361"/>
      <c r="AK93" s="361"/>
      <c r="AL93" s="361"/>
      <c r="AM93" s="362"/>
    </row>
    <row r="94" spans="1:44" ht="36" customHeight="1">
      <c r="A94" s="299" t="s">
        <v>180</v>
      </c>
      <c r="B94" s="300"/>
      <c r="C94" s="314"/>
      <c r="D94" s="314"/>
      <c r="E94" s="314"/>
      <c r="F94" s="314"/>
      <c r="G94" s="314"/>
      <c r="H94" s="314"/>
      <c r="I94" s="314"/>
      <c r="J94" s="314"/>
      <c r="K94" s="314"/>
      <c r="L94" s="314"/>
      <c r="M94" s="314"/>
      <c r="N94" s="314"/>
      <c r="O94" s="314"/>
      <c r="P94" s="314"/>
      <c r="Q94" s="314"/>
      <c r="R94" s="315"/>
      <c r="S94" s="383">
        <f>AE88</f>
        <v>0</v>
      </c>
      <c r="T94" s="384"/>
      <c r="U94" s="384"/>
      <c r="V94" s="384"/>
      <c r="W94" s="384"/>
      <c r="X94" s="385"/>
      <c r="Y94" s="363"/>
      <c r="Z94" s="364"/>
      <c r="AA94" s="364"/>
      <c r="AB94" s="364"/>
      <c r="AC94" s="364"/>
      <c r="AD94" s="364"/>
      <c r="AE94" s="364"/>
      <c r="AF94" s="364"/>
      <c r="AG94" s="364"/>
      <c r="AH94" s="364"/>
      <c r="AI94" s="364"/>
      <c r="AJ94" s="364"/>
      <c r="AK94" s="364"/>
      <c r="AL94" s="364"/>
      <c r="AM94" s="365"/>
    </row>
    <row r="95" spans="1:44" ht="36" customHeight="1">
      <c r="A95" s="299" t="s">
        <v>165</v>
      </c>
      <c r="B95" s="300"/>
      <c r="C95" s="314"/>
      <c r="D95" s="314"/>
      <c r="E95" s="314"/>
      <c r="F95" s="314"/>
      <c r="G95" s="314"/>
      <c r="H95" s="314"/>
      <c r="I95" s="314"/>
      <c r="J95" s="314"/>
      <c r="K95" s="314"/>
      <c r="L95" s="314"/>
      <c r="M95" s="314"/>
      <c r="N95" s="314"/>
      <c r="O95" s="314"/>
      <c r="P95" s="314"/>
      <c r="Q95" s="314"/>
      <c r="R95" s="315"/>
      <c r="S95" s="386"/>
      <c r="T95" s="387"/>
      <c r="U95" s="387"/>
      <c r="V95" s="387"/>
      <c r="W95" s="387"/>
      <c r="X95" s="388"/>
      <c r="Y95" s="366"/>
      <c r="Z95" s="367"/>
      <c r="AA95" s="367"/>
      <c r="AB95" s="367"/>
      <c r="AC95" s="367"/>
      <c r="AD95" s="367"/>
      <c r="AE95" s="367"/>
      <c r="AF95" s="367"/>
      <c r="AG95" s="367"/>
      <c r="AH95" s="367"/>
      <c r="AI95" s="367"/>
      <c r="AJ95" s="367"/>
      <c r="AK95" s="367"/>
      <c r="AL95" s="367"/>
      <c r="AM95" s="368"/>
    </row>
    <row r="96" spans="1:44" ht="36" customHeight="1">
      <c r="A96" s="301" t="s">
        <v>179</v>
      </c>
      <c r="B96" s="302"/>
      <c r="C96" s="316"/>
      <c r="D96" s="316"/>
      <c r="E96" s="316"/>
      <c r="F96" s="316"/>
      <c r="G96" s="316"/>
      <c r="H96" s="316"/>
      <c r="I96" s="316"/>
      <c r="J96" s="316"/>
      <c r="K96" s="316"/>
      <c r="L96" s="316"/>
      <c r="M96" s="316"/>
      <c r="N96" s="316"/>
      <c r="O96" s="316"/>
      <c r="P96" s="316"/>
      <c r="Q96" s="316"/>
      <c r="R96" s="317"/>
      <c r="S96" s="351"/>
      <c r="T96" s="352"/>
      <c r="U96" s="352"/>
      <c r="V96" s="352"/>
      <c r="W96" s="352"/>
      <c r="X96" s="353"/>
      <c r="Y96" s="369"/>
      <c r="Z96" s="370"/>
      <c r="AA96" s="370"/>
      <c r="AB96" s="370"/>
      <c r="AC96" s="370"/>
      <c r="AD96" s="370"/>
      <c r="AE96" s="370"/>
      <c r="AF96" s="370"/>
      <c r="AG96" s="370"/>
      <c r="AH96" s="370"/>
      <c r="AI96" s="370"/>
      <c r="AJ96" s="370"/>
      <c r="AK96" s="370"/>
      <c r="AL96" s="370"/>
      <c r="AM96" s="371"/>
    </row>
    <row r="97" spans="1:39" ht="36" customHeight="1">
      <c r="A97" s="295" t="s">
        <v>178</v>
      </c>
      <c r="B97" s="296"/>
      <c r="C97" s="318"/>
      <c r="D97" s="318"/>
      <c r="E97" s="318"/>
      <c r="F97" s="318"/>
      <c r="G97" s="318"/>
      <c r="H97" s="318"/>
      <c r="I97" s="318"/>
      <c r="J97" s="318"/>
      <c r="K97" s="318"/>
      <c r="L97" s="318"/>
      <c r="M97" s="318"/>
      <c r="N97" s="318"/>
      <c r="O97" s="318"/>
      <c r="P97" s="318"/>
      <c r="Q97" s="318"/>
      <c r="R97" s="319"/>
      <c r="S97" s="354">
        <f>SUM(S92:X96)</f>
        <v>0</v>
      </c>
      <c r="T97" s="355"/>
      <c r="U97" s="355"/>
      <c r="V97" s="355"/>
      <c r="W97" s="355"/>
      <c r="X97" s="356"/>
      <c r="Y97" s="372"/>
      <c r="Z97" s="373"/>
      <c r="AA97" s="373"/>
      <c r="AB97" s="373"/>
      <c r="AC97" s="373"/>
      <c r="AD97" s="373"/>
      <c r="AE97" s="373"/>
      <c r="AF97" s="373"/>
      <c r="AG97" s="373"/>
      <c r="AH97" s="373"/>
      <c r="AI97" s="373"/>
      <c r="AJ97" s="373"/>
      <c r="AK97" s="373"/>
      <c r="AL97" s="373"/>
      <c r="AM97" s="374"/>
    </row>
  </sheetData>
  <sheetProtection sheet="1" formatCells="0" formatColumns="0" formatRows="0" insertColumns="0" insertRows="0" selectLockedCells="1" autoFilter="0"/>
  <mergeCells count="174">
    <mergeCell ref="A85:R85"/>
    <mergeCell ref="S85:X85"/>
    <mergeCell ref="Y85:AD85"/>
    <mergeCell ref="AE85:AM85"/>
    <mergeCell ref="AF65:AH65"/>
    <mergeCell ref="AI65:AK65"/>
    <mergeCell ref="AL65:AM65"/>
    <mergeCell ref="AA10:AM10"/>
    <mergeCell ref="P10:W10"/>
    <mergeCell ref="C21:AM26"/>
    <mergeCell ref="H29:L29"/>
    <mergeCell ref="M29:AD29"/>
    <mergeCell ref="AE29:AM29"/>
    <mergeCell ref="H30:L30"/>
    <mergeCell ref="M30:AD30"/>
    <mergeCell ref="AE30:AM30"/>
    <mergeCell ref="H31:L31"/>
    <mergeCell ref="M31:AD31"/>
    <mergeCell ref="AE31:AM31"/>
    <mergeCell ref="H32:L32"/>
    <mergeCell ref="M32:AD32"/>
    <mergeCell ref="AE32:AM32"/>
    <mergeCell ref="H33:L33"/>
    <mergeCell ref="A65:V65"/>
    <mergeCell ref="AP7:AU7"/>
    <mergeCell ref="AP6:AU6"/>
    <mergeCell ref="AU8:AU9"/>
    <mergeCell ref="L11:AM11"/>
    <mergeCell ref="AG7:AK7"/>
    <mergeCell ref="B8:K9"/>
    <mergeCell ref="T8:V8"/>
    <mergeCell ref="L9:AM9"/>
    <mergeCell ref="L6:AF6"/>
    <mergeCell ref="Q8:R8"/>
    <mergeCell ref="AA49:AC49"/>
    <mergeCell ref="AD49:AE49"/>
    <mergeCell ref="W49:Z49"/>
    <mergeCell ref="AF49:AH49"/>
    <mergeCell ref="AI19:AK19"/>
    <mergeCell ref="AL19:AM19"/>
    <mergeCell ref="AI49:AK49"/>
    <mergeCell ref="AL49:AM49"/>
    <mergeCell ref="A49:V49"/>
    <mergeCell ref="K20:AM20"/>
    <mergeCell ref="H45:L45"/>
    <mergeCell ref="A35:G35"/>
    <mergeCell ref="A40:G40"/>
    <mergeCell ref="A45:G45"/>
    <mergeCell ref="W38:Z38"/>
    <mergeCell ref="AA38:AC38"/>
    <mergeCell ref="M39:AM39"/>
    <mergeCell ref="M40:AM40"/>
    <mergeCell ref="W65:Z65"/>
    <mergeCell ref="AA65:AC65"/>
    <mergeCell ref="AD65:AE65"/>
    <mergeCell ref="H20:J20"/>
    <mergeCell ref="A34:G34"/>
    <mergeCell ref="M45:T45"/>
    <mergeCell ref="U45:AD45"/>
    <mergeCell ref="AE45:AM45"/>
    <mergeCell ref="AG5:AM5"/>
    <mergeCell ref="AG6:AM6"/>
    <mergeCell ref="L7:AB7"/>
    <mergeCell ref="AC7:AF7"/>
    <mergeCell ref="AL7:AM7"/>
    <mergeCell ref="A20:G20"/>
    <mergeCell ref="W19:Z19"/>
    <mergeCell ref="AA19:AC19"/>
    <mergeCell ref="AD19:AE19"/>
    <mergeCell ref="AF19:AH19"/>
    <mergeCell ref="L10:O10"/>
    <mergeCell ref="A12:D16"/>
    <mergeCell ref="G12:AM12"/>
    <mergeCell ref="G13:AM13"/>
    <mergeCell ref="G14:AM14"/>
    <mergeCell ref="A5:A11"/>
    <mergeCell ref="L5:AF5"/>
    <mergeCell ref="AE55:AM55"/>
    <mergeCell ref="H56:L56"/>
    <mergeCell ref="M56:AD56"/>
    <mergeCell ref="AE56:AM56"/>
    <mergeCell ref="M33:AD33"/>
    <mergeCell ref="AE33:AM33"/>
    <mergeCell ref="H34:L34"/>
    <mergeCell ref="M34:AD34"/>
    <mergeCell ref="AE34:AM34"/>
    <mergeCell ref="H35:L35"/>
    <mergeCell ref="M35:AD35"/>
    <mergeCell ref="AE35:AM35"/>
    <mergeCell ref="H46:L46"/>
    <mergeCell ref="H36:L36"/>
    <mergeCell ref="H44:L44"/>
    <mergeCell ref="M44:T44"/>
    <mergeCell ref="U44:AD44"/>
    <mergeCell ref="AE44:AM44"/>
    <mergeCell ref="H40:L40"/>
    <mergeCell ref="AD38:AE38"/>
    <mergeCell ref="AF38:AH38"/>
    <mergeCell ref="AI38:AK38"/>
    <mergeCell ref="AL38:AM38"/>
    <mergeCell ref="H68:L68"/>
    <mergeCell ref="M68:AD68"/>
    <mergeCell ref="AE68:AM68"/>
    <mergeCell ref="H69:L69"/>
    <mergeCell ref="M69:AD69"/>
    <mergeCell ref="AE69:AM69"/>
    <mergeCell ref="H70:L70"/>
    <mergeCell ref="M70:AD70"/>
    <mergeCell ref="AE70:AM70"/>
    <mergeCell ref="H60:L60"/>
    <mergeCell ref="M60:AD60"/>
    <mergeCell ref="AE60:AM60"/>
    <mergeCell ref="H61:L61"/>
    <mergeCell ref="H52:L52"/>
    <mergeCell ref="M52:AD52"/>
    <mergeCell ref="AE52:AM52"/>
    <mergeCell ref="H53:L53"/>
    <mergeCell ref="M53:AD53"/>
    <mergeCell ref="AE53:AM53"/>
    <mergeCell ref="H57:L57"/>
    <mergeCell ref="M57:AD57"/>
    <mergeCell ref="AE57:AM57"/>
    <mergeCell ref="H58:L58"/>
    <mergeCell ref="M58:AD58"/>
    <mergeCell ref="AE58:AM58"/>
    <mergeCell ref="H59:L59"/>
    <mergeCell ref="M59:AD59"/>
    <mergeCell ref="AE59:AM59"/>
    <mergeCell ref="H54:L54"/>
    <mergeCell ref="M54:AD54"/>
    <mergeCell ref="AE54:AM54"/>
    <mergeCell ref="H55:L55"/>
    <mergeCell ref="M55:AD55"/>
    <mergeCell ref="A82:R83"/>
    <mergeCell ref="A84:R84"/>
    <mergeCell ref="A86:R86"/>
    <mergeCell ref="A87:R87"/>
    <mergeCell ref="A88:R88"/>
    <mergeCell ref="H71:L71"/>
    <mergeCell ref="M71:AD71"/>
    <mergeCell ref="AE71:AM71"/>
    <mergeCell ref="H72:L72"/>
    <mergeCell ref="M72:AD72"/>
    <mergeCell ref="AE72:AM72"/>
    <mergeCell ref="H73:L73"/>
    <mergeCell ref="AE84:AM84"/>
    <mergeCell ref="AE86:AM86"/>
    <mergeCell ref="AE87:AM87"/>
    <mergeCell ref="AE88:AM88"/>
    <mergeCell ref="Y84:AD84"/>
    <mergeCell ref="Y86:AD86"/>
    <mergeCell ref="Y87:AD87"/>
    <mergeCell ref="Y88:AD88"/>
    <mergeCell ref="S82:X83"/>
    <mergeCell ref="S84:X84"/>
    <mergeCell ref="S86:X86"/>
    <mergeCell ref="S87:X87"/>
    <mergeCell ref="S96:X96"/>
    <mergeCell ref="S97:X97"/>
    <mergeCell ref="Y92:AM92"/>
    <mergeCell ref="Y93:AM93"/>
    <mergeCell ref="Y94:AM94"/>
    <mergeCell ref="Y95:AM95"/>
    <mergeCell ref="Y96:AM96"/>
    <mergeCell ref="Y97:AM97"/>
    <mergeCell ref="AB78:AM78"/>
    <mergeCell ref="AB79:AM79"/>
    <mergeCell ref="S92:X92"/>
    <mergeCell ref="S93:X93"/>
    <mergeCell ref="S94:X94"/>
    <mergeCell ref="S95:X95"/>
    <mergeCell ref="Y82:AD83"/>
    <mergeCell ref="S88:X88"/>
    <mergeCell ref="AE82:AM83"/>
  </mergeCells>
  <phoneticPr fontId="2"/>
  <dataValidations count="6">
    <dataValidation imeMode="halfAlpha" allowBlank="1" showInputMessage="1" showErrorMessage="1" sqref="S47:V48 W47:X47 S74:V78 J74:N78 J63:N64 S63:V64 AM47 J47:N48 AD47:AH47"/>
    <dataValidation imeMode="disabled" allowBlank="1" showInputMessage="1" showErrorMessage="1" sqref="Q8:R8 T8:V8 AG7:AK7 AA10:AM10 AG6:AM6 H29:L35 H52:L60 P10:W10 H44:L45"/>
    <dataValidation imeMode="fullKatakana" allowBlank="1" showInputMessage="1" showErrorMessage="1" sqref="L5:AF5"/>
    <dataValidation imeMode="hiragana" allowBlank="1" showInputMessage="1" showErrorMessage="1" sqref="A82 A91"/>
    <dataValidation type="whole" imeMode="disabled" allowBlank="1" showInputMessage="1" showErrorMessage="1" sqref="M44:AD45">
      <formula1>0</formula1>
      <formula2>20000</formula2>
    </dataValidation>
    <dataValidation imeMode="off" allowBlank="1" showInputMessage="1" showErrorMessage="1" sqref="H40:L40"/>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7" max="38" man="1"/>
    <brk id="74" max="38" man="1"/>
  </rowBreaks>
  <ignoredErrors>
    <ignoredError sqref="AE86:AM87 AE84:AE85 AE88 S9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4</xdr:col>
                    <xdr:colOff>76200</xdr:colOff>
                    <xdr:row>11</xdr:row>
                    <xdr:rowOff>171450</xdr:rowOff>
                  </from>
                  <to>
                    <xdr:col>5</xdr:col>
                    <xdr:colOff>142875</xdr:colOff>
                    <xdr:row>11</xdr:row>
                    <xdr:rowOff>361950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4</xdr:col>
                    <xdr:colOff>76200</xdr:colOff>
                    <xdr:row>12</xdr:row>
                    <xdr:rowOff>123825</xdr:rowOff>
                  </from>
                  <to>
                    <xdr:col>5</xdr:col>
                    <xdr:colOff>152400</xdr:colOff>
                    <xdr:row>12</xdr:row>
                    <xdr:rowOff>390525</xdr:rowOff>
                  </to>
                </anchor>
              </controlPr>
            </control>
          </mc:Choice>
        </mc:AlternateContent>
        <mc:AlternateContent xmlns:mc="http://schemas.openxmlformats.org/markup-compatibility/2006">
          <mc:Choice Requires="x14">
            <control shapeId="24686" r:id="rId6" name="Check Box 110">
              <controlPr defaultSize="0" autoFill="0" autoLine="0" autoPict="0">
                <anchor moveWithCells="1">
                  <from>
                    <xdr:col>4</xdr:col>
                    <xdr:colOff>76200</xdr:colOff>
                    <xdr:row>13</xdr:row>
                    <xdr:rowOff>247650</xdr:rowOff>
                  </from>
                  <to>
                    <xdr:col>5</xdr:col>
                    <xdr:colOff>133350</xdr:colOff>
                    <xdr:row>14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L7</xm:sqref>
        </x14:dataValidation>
        <x14:dataValidation type="list" allowBlank="1" showInputMessage="1" showErrorMessage="1">
          <x14:formula1>
            <xm:f>計算用!$A$38:$A$42</xm:f>
          </x14:formula1>
          <xm:sqref>H20:J20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D8" sqref="D8"/>
    </sheetView>
  </sheetViews>
  <sheetFormatPr defaultRowHeight="13.5"/>
  <cols>
    <col min="1" max="1" width="2.125" customWidth="1"/>
    <col min="2" max="2" width="13.5" customWidth="1"/>
    <col min="3" max="3" width="17.125" customWidth="1"/>
    <col min="4" max="4" width="37.625" customWidth="1"/>
    <col min="5" max="8" width="4.625" customWidth="1"/>
  </cols>
  <sheetData>
    <row r="1" spans="1:8" ht="17.25">
      <c r="A1" s="201" t="s">
        <v>141</v>
      </c>
      <c r="B1" s="64"/>
      <c r="C1" s="64"/>
      <c r="D1" s="64"/>
      <c r="E1" s="64"/>
      <c r="F1" s="64"/>
      <c r="G1" s="64"/>
      <c r="H1" s="64"/>
    </row>
    <row r="2" spans="1:8" ht="17.25">
      <c r="A2" s="201"/>
      <c r="B2" s="64"/>
      <c r="C2" s="64"/>
      <c r="D2" s="64"/>
      <c r="E2" s="64"/>
      <c r="F2" s="64"/>
      <c r="G2" s="64"/>
      <c r="H2" s="64"/>
    </row>
    <row r="3" spans="1:8" ht="24" customHeight="1">
      <c r="B3" s="202" t="s">
        <v>142</v>
      </c>
      <c r="C3" s="603"/>
      <c r="D3" s="603"/>
    </row>
    <row r="4" spans="1:8" ht="24" customHeight="1"/>
    <row r="5" spans="1:8" ht="18" customHeight="1">
      <c r="B5" s="604" t="s">
        <v>133</v>
      </c>
      <c r="C5" s="204" t="s">
        <v>134</v>
      </c>
      <c r="D5" s="604" t="s">
        <v>135</v>
      </c>
      <c r="E5" s="195" t="s">
        <v>136</v>
      </c>
      <c r="F5" s="196"/>
      <c r="G5" s="196"/>
      <c r="H5" s="197"/>
    </row>
    <row r="6" spans="1:8" ht="18" customHeight="1">
      <c r="B6" s="604"/>
      <c r="C6" s="203" t="s">
        <v>137</v>
      </c>
      <c r="D6" s="604"/>
      <c r="E6" s="198" t="s">
        <v>138</v>
      </c>
      <c r="F6" s="199" t="s">
        <v>3</v>
      </c>
      <c r="G6" s="199" t="s">
        <v>139</v>
      </c>
      <c r="H6" s="200" t="s">
        <v>140</v>
      </c>
    </row>
    <row r="7" spans="1:8" ht="18" customHeight="1">
      <c r="B7" s="597"/>
      <c r="C7" s="304"/>
      <c r="D7" s="305"/>
      <c r="E7" s="599"/>
      <c r="F7" s="601"/>
      <c r="G7" s="601"/>
      <c r="H7" s="595"/>
    </row>
    <row r="8" spans="1:8" ht="18" customHeight="1">
      <c r="B8" s="598"/>
      <c r="C8" s="306"/>
      <c r="D8" s="307"/>
      <c r="E8" s="600"/>
      <c r="F8" s="602"/>
      <c r="G8" s="602"/>
      <c r="H8" s="596"/>
    </row>
    <row r="9" spans="1:8" ht="18" customHeight="1">
      <c r="B9" s="597"/>
      <c r="C9" s="304"/>
      <c r="D9" s="305"/>
      <c r="E9" s="599"/>
      <c r="F9" s="601"/>
      <c r="G9" s="601"/>
      <c r="H9" s="595"/>
    </row>
    <row r="10" spans="1:8" ht="18" customHeight="1">
      <c r="B10" s="598"/>
      <c r="C10" s="306"/>
      <c r="D10" s="307"/>
      <c r="E10" s="600"/>
      <c r="F10" s="602"/>
      <c r="G10" s="602"/>
      <c r="H10" s="596"/>
    </row>
    <row r="11" spans="1:8" ht="18" customHeight="1">
      <c r="B11" s="597"/>
      <c r="C11" s="304"/>
      <c r="D11" s="305"/>
      <c r="E11" s="599"/>
      <c r="F11" s="601"/>
      <c r="G11" s="601"/>
      <c r="H11" s="595"/>
    </row>
    <row r="12" spans="1:8" ht="18" customHeight="1">
      <c r="B12" s="598"/>
      <c r="C12" s="306"/>
      <c r="D12" s="307"/>
      <c r="E12" s="600"/>
      <c r="F12" s="602"/>
      <c r="G12" s="602"/>
      <c r="H12" s="596"/>
    </row>
    <row r="13" spans="1:8" ht="18" customHeight="1">
      <c r="B13" s="597"/>
      <c r="C13" s="304"/>
      <c r="D13" s="305"/>
      <c r="E13" s="599"/>
      <c r="F13" s="601"/>
      <c r="G13" s="601"/>
      <c r="H13" s="595"/>
    </row>
    <row r="14" spans="1:8" ht="18" customHeight="1">
      <c r="B14" s="598"/>
      <c r="C14" s="306"/>
      <c r="D14" s="307"/>
      <c r="E14" s="600"/>
      <c r="F14" s="602"/>
      <c r="G14" s="602"/>
      <c r="H14" s="596"/>
    </row>
    <row r="15" spans="1:8" ht="18" customHeight="1">
      <c r="B15" s="597"/>
      <c r="C15" s="304"/>
      <c r="D15" s="305"/>
      <c r="E15" s="599"/>
      <c r="F15" s="601"/>
      <c r="G15" s="601"/>
      <c r="H15" s="595"/>
    </row>
    <row r="16" spans="1:8" ht="18" customHeight="1">
      <c r="B16" s="598"/>
      <c r="C16" s="306"/>
      <c r="D16" s="307"/>
      <c r="E16" s="600"/>
      <c r="F16" s="602"/>
      <c r="G16" s="602"/>
      <c r="H16" s="596"/>
    </row>
    <row r="17" spans="2:8" ht="18" customHeight="1">
      <c r="B17" s="597"/>
      <c r="C17" s="304"/>
      <c r="D17" s="305"/>
      <c r="E17" s="599"/>
      <c r="F17" s="601"/>
      <c r="G17" s="601"/>
      <c r="H17" s="595"/>
    </row>
    <row r="18" spans="2:8" ht="18" customHeight="1">
      <c r="B18" s="598"/>
      <c r="C18" s="306"/>
      <c r="D18" s="307"/>
      <c r="E18" s="600"/>
      <c r="F18" s="602"/>
      <c r="G18" s="602"/>
      <c r="H18" s="596"/>
    </row>
    <row r="19" spans="2:8" ht="18" customHeight="1">
      <c r="B19" s="597"/>
      <c r="C19" s="304"/>
      <c r="D19" s="305"/>
      <c r="E19" s="599"/>
      <c r="F19" s="601"/>
      <c r="G19" s="601"/>
      <c r="H19" s="595"/>
    </row>
    <row r="20" spans="2:8" ht="18" customHeight="1">
      <c r="B20" s="598"/>
      <c r="C20" s="306"/>
      <c r="D20" s="307"/>
      <c r="E20" s="600"/>
      <c r="F20" s="602"/>
      <c r="G20" s="602"/>
      <c r="H20" s="596"/>
    </row>
    <row r="21" spans="2:8" ht="18" customHeight="1">
      <c r="B21" s="597"/>
      <c r="C21" s="304"/>
      <c r="D21" s="305"/>
      <c r="E21" s="599"/>
      <c r="F21" s="601"/>
      <c r="G21" s="601"/>
      <c r="H21" s="595"/>
    </row>
    <row r="22" spans="2:8" ht="18" customHeight="1">
      <c r="B22" s="598"/>
      <c r="C22" s="306"/>
      <c r="D22" s="307"/>
      <c r="E22" s="600"/>
      <c r="F22" s="602"/>
      <c r="G22" s="602"/>
      <c r="H22" s="596"/>
    </row>
    <row r="23" spans="2:8" ht="18" customHeight="1">
      <c r="B23" s="597"/>
      <c r="C23" s="304"/>
      <c r="D23" s="305"/>
      <c r="E23" s="599"/>
      <c r="F23" s="601"/>
      <c r="G23" s="601"/>
      <c r="H23" s="595"/>
    </row>
    <row r="24" spans="2:8" ht="18" customHeight="1">
      <c r="B24" s="598"/>
      <c r="C24" s="306"/>
      <c r="D24" s="307"/>
      <c r="E24" s="600"/>
      <c r="F24" s="602"/>
      <c r="G24" s="602"/>
      <c r="H24" s="596"/>
    </row>
    <row r="25" spans="2:8" ht="18" customHeight="1">
      <c r="B25" s="597"/>
      <c r="C25" s="304"/>
      <c r="D25" s="305"/>
      <c r="E25" s="599"/>
      <c r="F25" s="601"/>
      <c r="G25" s="601"/>
      <c r="H25" s="595"/>
    </row>
    <row r="26" spans="2:8" ht="18" customHeight="1">
      <c r="B26" s="598"/>
      <c r="C26" s="306"/>
      <c r="D26" s="307"/>
      <c r="E26" s="600"/>
      <c r="F26" s="602"/>
      <c r="G26" s="602"/>
      <c r="H26" s="596"/>
    </row>
    <row r="27" spans="2:8" ht="18" customHeight="1">
      <c r="B27" s="597"/>
      <c r="C27" s="304"/>
      <c r="D27" s="305"/>
      <c r="E27" s="599"/>
      <c r="F27" s="601"/>
      <c r="G27" s="601"/>
      <c r="H27" s="595"/>
    </row>
    <row r="28" spans="2:8" ht="18" customHeight="1">
      <c r="B28" s="598"/>
      <c r="C28" s="306"/>
      <c r="D28" s="307"/>
      <c r="E28" s="600"/>
      <c r="F28" s="602"/>
      <c r="G28" s="602"/>
      <c r="H28" s="596"/>
    </row>
    <row r="29" spans="2:8" ht="18" customHeight="1">
      <c r="B29" s="597"/>
      <c r="C29" s="304"/>
      <c r="D29" s="305"/>
      <c r="E29" s="599"/>
      <c r="F29" s="601"/>
      <c r="G29" s="601"/>
      <c r="H29" s="595"/>
    </row>
    <row r="30" spans="2:8" ht="18" customHeight="1">
      <c r="B30" s="598"/>
      <c r="C30" s="306"/>
      <c r="D30" s="307"/>
      <c r="E30" s="600"/>
      <c r="F30" s="602"/>
      <c r="G30" s="602"/>
      <c r="H30" s="596"/>
    </row>
    <row r="31" spans="2:8" ht="18" customHeight="1">
      <c r="B31" s="597"/>
      <c r="C31" s="304"/>
      <c r="D31" s="305"/>
      <c r="E31" s="599"/>
      <c r="F31" s="601"/>
      <c r="G31" s="601"/>
      <c r="H31" s="595"/>
    </row>
    <row r="32" spans="2:8" ht="18" customHeight="1">
      <c r="B32" s="598"/>
      <c r="C32" s="306"/>
      <c r="D32" s="307"/>
      <c r="E32" s="600"/>
      <c r="F32" s="602"/>
      <c r="G32" s="602"/>
      <c r="H32" s="596"/>
    </row>
    <row r="33" spans="2:8" ht="18" customHeight="1">
      <c r="B33" s="597"/>
      <c r="C33" s="304"/>
      <c r="D33" s="305"/>
      <c r="E33" s="599"/>
      <c r="F33" s="601"/>
      <c r="G33" s="601"/>
      <c r="H33" s="595"/>
    </row>
    <row r="34" spans="2:8" ht="18" customHeight="1">
      <c r="B34" s="598"/>
      <c r="C34" s="306"/>
      <c r="D34" s="307"/>
      <c r="E34" s="600"/>
      <c r="F34" s="602"/>
      <c r="G34" s="602"/>
      <c r="H34" s="596"/>
    </row>
    <row r="35" spans="2:8" ht="18" customHeight="1">
      <c r="B35" s="597"/>
      <c r="C35" s="304"/>
      <c r="D35" s="305"/>
      <c r="E35" s="599"/>
      <c r="F35" s="601"/>
      <c r="G35" s="601"/>
      <c r="H35" s="595"/>
    </row>
    <row r="36" spans="2:8" ht="18" customHeight="1">
      <c r="B36" s="598"/>
      <c r="C36" s="306"/>
      <c r="D36" s="307"/>
      <c r="E36" s="600"/>
      <c r="F36" s="602"/>
      <c r="G36" s="602"/>
      <c r="H36" s="596"/>
    </row>
    <row r="37" spans="2:8" ht="18" customHeight="1">
      <c r="B37" s="597"/>
      <c r="C37" s="304"/>
      <c r="D37" s="305"/>
      <c r="E37" s="599"/>
      <c r="F37" s="601"/>
      <c r="G37" s="601"/>
      <c r="H37" s="595"/>
    </row>
    <row r="38" spans="2:8" ht="18" customHeight="1">
      <c r="B38" s="598"/>
      <c r="C38" s="306"/>
      <c r="D38" s="307"/>
      <c r="E38" s="600"/>
      <c r="F38" s="602"/>
      <c r="G38" s="602"/>
      <c r="H38" s="596"/>
    </row>
    <row r="40" spans="2:8">
      <c r="B40" t="s">
        <v>143</v>
      </c>
    </row>
    <row r="41" spans="2:8" ht="13.5" customHeight="1">
      <c r="B41" s="605" t="s">
        <v>144</v>
      </c>
      <c r="C41" s="605"/>
      <c r="D41" s="605"/>
      <c r="E41" s="605"/>
      <c r="F41" s="605"/>
      <c r="G41" s="605"/>
      <c r="H41" s="605"/>
    </row>
    <row r="42" spans="2:8">
      <c r="B42" t="s">
        <v>145</v>
      </c>
    </row>
  </sheetData>
  <sheetProtection sheet="1" objects="1" scenarios="1" formatCells="0" formatColumns="0" formatRows="0" selectLockedCells="1"/>
  <mergeCells count="84">
    <mergeCell ref="G9:G10"/>
    <mergeCell ref="H9:H10"/>
    <mergeCell ref="B5:B6"/>
    <mergeCell ref="D5:D6"/>
    <mergeCell ref="B41:H41"/>
    <mergeCell ref="E7:E8"/>
    <mergeCell ref="B7:B8"/>
    <mergeCell ref="F7:F8"/>
    <mergeCell ref="G7:G8"/>
    <mergeCell ref="H7:H8"/>
    <mergeCell ref="G13:G14"/>
    <mergeCell ref="H13:H14"/>
    <mergeCell ref="B11:B12"/>
    <mergeCell ref="E11:E12"/>
    <mergeCell ref="F11:F12"/>
    <mergeCell ref="G11:G12"/>
    <mergeCell ref="H11:H12"/>
    <mergeCell ref="H29:H30"/>
    <mergeCell ref="B15:B16"/>
    <mergeCell ref="E15:E16"/>
    <mergeCell ref="F15:F16"/>
    <mergeCell ref="G15:G16"/>
    <mergeCell ref="H15:H16"/>
    <mergeCell ref="B29:B30"/>
    <mergeCell ref="E29:E30"/>
    <mergeCell ref="F29:F30"/>
    <mergeCell ref="G29:G30"/>
    <mergeCell ref="H17:H18"/>
    <mergeCell ref="F19:F20"/>
    <mergeCell ref="G19:G20"/>
    <mergeCell ref="H19:H20"/>
    <mergeCell ref="G17:G18"/>
    <mergeCell ref="H31:H32"/>
    <mergeCell ref="B37:B38"/>
    <mergeCell ref="E37:E38"/>
    <mergeCell ref="F37:F38"/>
    <mergeCell ref="G37:G38"/>
    <mergeCell ref="H37:H38"/>
    <mergeCell ref="B31:B32"/>
    <mergeCell ref="E31:E32"/>
    <mergeCell ref="F31:F32"/>
    <mergeCell ref="G31:G32"/>
    <mergeCell ref="H35:H36"/>
    <mergeCell ref="B33:B34"/>
    <mergeCell ref="E33:E34"/>
    <mergeCell ref="F33:F34"/>
    <mergeCell ref="G33:G34"/>
    <mergeCell ref="H33:H34"/>
    <mergeCell ref="B35:B36"/>
    <mergeCell ref="E35:E36"/>
    <mergeCell ref="F35:F36"/>
    <mergeCell ref="G35:G36"/>
    <mergeCell ref="C3:D3"/>
    <mergeCell ref="B17:B18"/>
    <mergeCell ref="E17:E18"/>
    <mergeCell ref="F17:F18"/>
    <mergeCell ref="B13:B14"/>
    <mergeCell ref="E13:E14"/>
    <mergeCell ref="F13:F14"/>
    <mergeCell ref="B9:B10"/>
    <mergeCell ref="E9:E10"/>
    <mergeCell ref="F9:F10"/>
    <mergeCell ref="B19:B20"/>
    <mergeCell ref="E19:E20"/>
    <mergeCell ref="H23:H24"/>
    <mergeCell ref="B21:B22"/>
    <mergeCell ref="E21:E22"/>
    <mergeCell ref="F21:F22"/>
    <mergeCell ref="G21:G22"/>
    <mergeCell ref="H21:H22"/>
    <mergeCell ref="B23:B24"/>
    <mergeCell ref="E23:E24"/>
    <mergeCell ref="F23:F24"/>
    <mergeCell ref="G23:G24"/>
    <mergeCell ref="H27:H28"/>
    <mergeCell ref="B25:B26"/>
    <mergeCell ref="E25:E26"/>
    <mergeCell ref="F25:F26"/>
    <mergeCell ref="G25:G26"/>
    <mergeCell ref="H25:H26"/>
    <mergeCell ref="B27:B28"/>
    <mergeCell ref="E27:E28"/>
    <mergeCell ref="F27:F28"/>
    <mergeCell ref="G27:G28"/>
  </mergeCells>
  <phoneticPr fontId="2"/>
  <dataValidations count="2">
    <dataValidation type="list" allowBlank="1" showInputMessage="1" showErrorMessage="1" sqref="E7 E9 E11 E13 E15 E29 E37 E31 E33 E35 E17 E19 E21 E23 E25 E27">
      <formula1>"T,S,H"</formula1>
    </dataValidation>
    <dataValidation imeMode="disabled" allowBlank="1" showInputMessage="1" showErrorMessage="1" sqref="F7:H38"/>
  </dataValidations>
  <printOptions horizontalCentered="1"/>
  <pageMargins left="0.70866141732283472" right="0.70866141732283472" top="0.74803149606299213" bottom="0.74803149606299213" header="0.51181102362204722"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zoomScaleNormal="100" workbookViewId="0">
      <selection activeCell="A11" sqref="A11"/>
    </sheetView>
  </sheetViews>
  <sheetFormatPr defaultRowHeight="13.5"/>
  <cols>
    <col min="1" max="1" width="49.125" bestFit="1" customWidth="1"/>
    <col min="2" max="2" width="9.125" customWidth="1"/>
    <col min="5" max="5" width="9.125" customWidth="1"/>
  </cols>
  <sheetData>
    <row r="1" spans="1:7">
      <c r="B1" s="64" t="s">
        <v>75</v>
      </c>
      <c r="C1" s="64" t="s">
        <v>76</v>
      </c>
      <c r="D1" s="21" t="s">
        <v>77</v>
      </c>
      <c r="E1" s="64"/>
    </row>
    <row r="2" spans="1:7">
      <c r="A2" t="s">
        <v>32</v>
      </c>
      <c r="B2" s="20">
        <v>537</v>
      </c>
      <c r="C2" s="20">
        <v>537</v>
      </c>
      <c r="D2" s="20">
        <v>268</v>
      </c>
      <c r="E2" t="s">
        <v>38</v>
      </c>
      <c r="G2" s="20"/>
    </row>
    <row r="3" spans="1:7">
      <c r="A3" t="s">
        <v>33</v>
      </c>
      <c r="B3" s="20">
        <v>684</v>
      </c>
      <c r="C3" s="20">
        <v>684</v>
      </c>
      <c r="D3" s="20">
        <v>342</v>
      </c>
      <c r="E3" t="s">
        <v>38</v>
      </c>
      <c r="G3" s="20"/>
    </row>
    <row r="4" spans="1:7">
      <c r="A4" t="s">
        <v>34</v>
      </c>
      <c r="B4" s="20">
        <v>889</v>
      </c>
      <c r="C4" s="20">
        <v>889</v>
      </c>
      <c r="D4" s="20">
        <v>445</v>
      </c>
      <c r="E4" t="s">
        <v>38</v>
      </c>
      <c r="G4" s="20"/>
    </row>
    <row r="5" spans="1:7">
      <c r="A5" s="2" t="s">
        <v>54</v>
      </c>
      <c r="B5" s="20">
        <v>231</v>
      </c>
      <c r="C5" s="20">
        <v>231</v>
      </c>
      <c r="D5" s="20">
        <v>115</v>
      </c>
      <c r="E5" t="s">
        <v>38</v>
      </c>
      <c r="G5" s="20"/>
    </row>
    <row r="6" spans="1:7">
      <c r="A6" t="s">
        <v>9</v>
      </c>
      <c r="B6" s="20">
        <v>226</v>
      </c>
      <c r="C6" s="20">
        <v>226</v>
      </c>
      <c r="D6" s="20">
        <v>113</v>
      </c>
      <c r="E6" t="s">
        <v>38</v>
      </c>
      <c r="G6" s="20"/>
    </row>
    <row r="7" spans="1:7">
      <c r="A7" t="s">
        <v>35</v>
      </c>
      <c r="B7" s="20">
        <v>564</v>
      </c>
      <c r="C7" s="20">
        <v>564</v>
      </c>
      <c r="D7" s="20">
        <v>282</v>
      </c>
      <c r="E7" t="s">
        <v>38</v>
      </c>
      <c r="G7" s="20"/>
    </row>
    <row r="8" spans="1:7">
      <c r="A8" t="s">
        <v>36</v>
      </c>
      <c r="B8" s="20">
        <v>710</v>
      </c>
      <c r="C8" s="20">
        <v>710</v>
      </c>
      <c r="D8" s="20">
        <v>355</v>
      </c>
      <c r="E8" t="s">
        <v>38</v>
      </c>
      <c r="G8" s="20"/>
    </row>
    <row r="9" spans="1:7">
      <c r="A9" t="s">
        <v>37</v>
      </c>
      <c r="B9" s="20">
        <v>1133</v>
      </c>
      <c r="C9" s="20">
        <v>1133</v>
      </c>
      <c r="D9" s="20">
        <v>567</v>
      </c>
      <c r="E9" t="s">
        <v>38</v>
      </c>
      <c r="G9" s="20"/>
    </row>
    <row r="10" spans="1:7">
      <c r="A10" s="325" t="s">
        <v>31</v>
      </c>
      <c r="B10" s="20">
        <v>27</v>
      </c>
      <c r="C10" s="75"/>
      <c r="D10" s="20">
        <v>13</v>
      </c>
      <c r="E10" t="s">
        <v>39</v>
      </c>
      <c r="G10" s="20"/>
    </row>
    <row r="11" spans="1:7">
      <c r="A11" s="325" t="s">
        <v>26</v>
      </c>
      <c r="B11" s="20">
        <v>27</v>
      </c>
      <c r="C11" s="75"/>
      <c r="D11" s="20">
        <v>13</v>
      </c>
      <c r="E11" t="s">
        <v>39</v>
      </c>
      <c r="G11" s="20"/>
    </row>
    <row r="12" spans="1:7">
      <c r="A12" t="s">
        <v>10</v>
      </c>
      <c r="B12" s="20">
        <v>320</v>
      </c>
      <c r="C12" s="75"/>
      <c r="D12" s="20">
        <v>160</v>
      </c>
      <c r="E12" t="s">
        <v>38</v>
      </c>
      <c r="G12" s="20"/>
    </row>
    <row r="13" spans="1:7">
      <c r="A13" t="s">
        <v>11</v>
      </c>
      <c r="B13" s="20">
        <v>339</v>
      </c>
      <c r="C13" s="75"/>
      <c r="D13" s="20">
        <v>169</v>
      </c>
      <c r="E13" t="s">
        <v>38</v>
      </c>
      <c r="G13" s="20"/>
    </row>
    <row r="14" spans="1:7">
      <c r="A14" t="s">
        <v>12</v>
      </c>
      <c r="B14" s="20">
        <v>311</v>
      </c>
      <c r="C14" s="75"/>
      <c r="D14" s="20">
        <v>156</v>
      </c>
      <c r="E14" t="s">
        <v>38</v>
      </c>
      <c r="G14" s="20"/>
    </row>
    <row r="15" spans="1:7">
      <c r="A15" t="s">
        <v>13</v>
      </c>
      <c r="B15" s="20">
        <v>137</v>
      </c>
      <c r="C15" s="75"/>
      <c r="D15" s="20">
        <v>68</v>
      </c>
      <c r="E15" t="s">
        <v>38</v>
      </c>
      <c r="G15" s="20"/>
    </row>
    <row r="16" spans="1:7">
      <c r="A16" t="s">
        <v>14</v>
      </c>
      <c r="B16" s="20">
        <v>508</v>
      </c>
      <c r="C16" s="75"/>
      <c r="D16" s="20">
        <v>254</v>
      </c>
      <c r="E16" t="s">
        <v>38</v>
      </c>
      <c r="G16" s="20"/>
    </row>
    <row r="17" spans="1:7">
      <c r="A17" t="s">
        <v>15</v>
      </c>
      <c r="B17" s="20">
        <v>204</v>
      </c>
      <c r="C17" s="75"/>
      <c r="D17" s="20">
        <v>102</v>
      </c>
      <c r="E17" t="s">
        <v>38</v>
      </c>
      <c r="G17" s="20"/>
    </row>
    <row r="18" spans="1:7">
      <c r="A18" t="s">
        <v>16</v>
      </c>
      <c r="B18" s="20">
        <v>148</v>
      </c>
      <c r="C18" s="75"/>
      <c r="D18" s="20">
        <v>74</v>
      </c>
      <c r="E18" t="s">
        <v>38</v>
      </c>
      <c r="G18" s="20"/>
    </row>
    <row r="19" spans="1:7">
      <c r="A19" t="s">
        <v>17</v>
      </c>
      <c r="B19" s="75"/>
      <c r="C19" s="75"/>
      <c r="D19" s="20">
        <v>282</v>
      </c>
      <c r="E19" t="s">
        <v>38</v>
      </c>
      <c r="G19" s="20"/>
    </row>
    <row r="20" spans="1:7">
      <c r="A20" s="57" t="s">
        <v>69</v>
      </c>
      <c r="B20" s="20">
        <v>33</v>
      </c>
      <c r="C20" s="75"/>
      <c r="D20" s="20">
        <v>16</v>
      </c>
      <c r="E20" t="s">
        <v>38</v>
      </c>
      <c r="G20" s="20"/>
    </row>
    <row r="21" spans="1:7">
      <c r="A21" t="s">
        <v>18</v>
      </c>
      <c r="B21" s="20">
        <v>475</v>
      </c>
      <c r="C21" s="75"/>
      <c r="D21" s="20">
        <v>237</v>
      </c>
      <c r="E21" t="s">
        <v>38</v>
      </c>
      <c r="G21" s="20"/>
    </row>
    <row r="22" spans="1:7">
      <c r="A22" t="s">
        <v>19</v>
      </c>
      <c r="B22" s="20">
        <v>638</v>
      </c>
      <c r="C22" s="75"/>
      <c r="D22" s="20">
        <v>319</v>
      </c>
      <c r="E22" t="s">
        <v>38</v>
      </c>
      <c r="G22" s="20"/>
    </row>
    <row r="23" spans="1:7">
      <c r="A23" s="325" t="s">
        <v>20</v>
      </c>
      <c r="B23" s="20">
        <v>38</v>
      </c>
      <c r="C23" s="75"/>
      <c r="D23" s="20">
        <v>19</v>
      </c>
      <c r="E23" t="s">
        <v>39</v>
      </c>
      <c r="G23" s="20"/>
    </row>
    <row r="24" spans="1:7">
      <c r="A24" s="325" t="s">
        <v>21</v>
      </c>
      <c r="B24" s="20">
        <v>40</v>
      </c>
      <c r="C24" s="75"/>
      <c r="D24" s="20">
        <v>20</v>
      </c>
      <c r="E24" t="s">
        <v>39</v>
      </c>
      <c r="G24" s="20"/>
    </row>
    <row r="25" spans="1:7">
      <c r="A25" s="325" t="s">
        <v>22</v>
      </c>
      <c r="B25" s="20">
        <v>38</v>
      </c>
      <c r="C25" s="75"/>
      <c r="D25" s="20">
        <v>19</v>
      </c>
      <c r="E25" t="s">
        <v>39</v>
      </c>
      <c r="G25" s="20"/>
    </row>
    <row r="26" spans="1:7">
      <c r="A26" s="325" t="s">
        <v>23</v>
      </c>
      <c r="B26" s="20">
        <v>48</v>
      </c>
      <c r="C26" s="75"/>
      <c r="D26" s="20">
        <v>24</v>
      </c>
      <c r="E26" t="s">
        <v>39</v>
      </c>
      <c r="G26" s="20"/>
    </row>
    <row r="27" spans="1:7">
      <c r="A27" s="325" t="s">
        <v>24</v>
      </c>
      <c r="B27" s="20">
        <v>43</v>
      </c>
      <c r="C27" s="75"/>
      <c r="D27" s="20">
        <v>21</v>
      </c>
      <c r="E27" t="s">
        <v>39</v>
      </c>
      <c r="G27" s="20"/>
    </row>
    <row r="28" spans="1:7">
      <c r="A28" s="325" t="s">
        <v>25</v>
      </c>
      <c r="B28" s="20">
        <v>36</v>
      </c>
      <c r="C28" s="75"/>
      <c r="D28" s="20">
        <v>18</v>
      </c>
      <c r="E28" t="s">
        <v>39</v>
      </c>
      <c r="G28" s="20"/>
    </row>
    <row r="29" spans="1:7">
      <c r="A29" s="325" t="s">
        <v>40</v>
      </c>
      <c r="B29" s="20">
        <v>37</v>
      </c>
      <c r="C29" s="75"/>
      <c r="D29" s="20">
        <v>19</v>
      </c>
      <c r="E29" t="s">
        <v>39</v>
      </c>
      <c r="G29" s="20"/>
    </row>
    <row r="30" spans="1:7">
      <c r="A30" s="325" t="s">
        <v>41</v>
      </c>
      <c r="B30" s="20">
        <v>35</v>
      </c>
      <c r="C30" s="75"/>
      <c r="D30" s="20">
        <v>18</v>
      </c>
      <c r="E30" t="s">
        <v>39</v>
      </c>
      <c r="G30" s="20"/>
    </row>
    <row r="31" spans="1:7">
      <c r="A31" s="325" t="s">
        <v>42</v>
      </c>
      <c r="B31" s="20">
        <v>37</v>
      </c>
      <c r="C31" s="75"/>
      <c r="D31" s="20">
        <v>19</v>
      </c>
      <c r="E31" t="s">
        <v>39</v>
      </c>
      <c r="G31" s="20"/>
    </row>
    <row r="32" spans="1:7">
      <c r="A32" s="325" t="s">
        <v>43</v>
      </c>
      <c r="B32" s="20">
        <v>35</v>
      </c>
      <c r="C32" s="75"/>
      <c r="D32" s="20">
        <v>18</v>
      </c>
      <c r="E32" t="s">
        <v>39</v>
      </c>
      <c r="G32" s="20"/>
    </row>
    <row r="33" spans="1:11">
      <c r="A33" s="325" t="s">
        <v>44</v>
      </c>
      <c r="B33" s="20">
        <v>37</v>
      </c>
      <c r="C33" s="75"/>
      <c r="D33" s="20">
        <v>19</v>
      </c>
      <c r="E33" t="s">
        <v>39</v>
      </c>
      <c r="G33" s="20"/>
    </row>
    <row r="34" spans="1:11">
      <c r="A34" s="325" t="s">
        <v>45</v>
      </c>
      <c r="B34" s="20">
        <v>35</v>
      </c>
      <c r="C34" s="75"/>
      <c r="D34" s="20">
        <v>18</v>
      </c>
      <c r="E34" t="s">
        <v>39</v>
      </c>
      <c r="G34" s="20"/>
    </row>
    <row r="35" spans="1:11">
      <c r="A35" s="325" t="s">
        <v>46</v>
      </c>
      <c r="B35" s="20">
        <v>37</v>
      </c>
      <c r="C35" s="75"/>
      <c r="D35" s="20">
        <v>19</v>
      </c>
      <c r="E35" t="s">
        <v>39</v>
      </c>
      <c r="G35" s="20"/>
    </row>
    <row r="36" spans="1:11">
      <c r="A36" s="325" t="s">
        <v>47</v>
      </c>
      <c r="B36" s="20">
        <v>35</v>
      </c>
      <c r="C36" s="75"/>
      <c r="D36" s="20">
        <v>18</v>
      </c>
      <c r="E36" t="s">
        <v>39</v>
      </c>
      <c r="G36" s="20"/>
    </row>
    <row r="38" spans="1:11">
      <c r="A38" t="s">
        <v>48</v>
      </c>
      <c r="B38" s="23"/>
      <c r="C38" s="23"/>
      <c r="D38" s="23"/>
      <c r="E38" s="23"/>
      <c r="F38" s="19"/>
      <c r="G38" s="26"/>
      <c r="K38" s="4"/>
    </row>
    <row r="39" spans="1:11">
      <c r="A39" t="s">
        <v>49</v>
      </c>
      <c r="B39" s="27"/>
      <c r="C39" s="27"/>
      <c r="D39" s="27"/>
      <c r="E39" s="27"/>
      <c r="F39" s="19"/>
      <c r="G39" s="26"/>
    </row>
    <row r="40" spans="1:11">
      <c r="A40" t="s">
        <v>50</v>
      </c>
    </row>
    <row r="41" spans="1:11">
      <c r="A41" t="s">
        <v>51</v>
      </c>
    </row>
    <row r="42" spans="1:11">
      <c r="A42" t="s">
        <v>192</v>
      </c>
    </row>
    <row r="43" spans="1:11">
      <c r="A43" s="58" t="s">
        <v>71</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（始めにお読みください）作成方法</vt:lpstr>
      <vt:lpstr>交付申請書</vt:lpstr>
      <vt:lpstr>申請(実績)額一覧</vt:lpstr>
      <vt:lpstr>個票1</vt:lpstr>
      <vt:lpstr>役員名簿</vt:lpstr>
      <vt:lpstr>計算用</vt:lpstr>
      <vt:lpstr>個票1!Print_Area</vt:lpstr>
      <vt:lpstr>交付申請書!Print_Area</vt:lpstr>
      <vt:lpstr>'申請(実績)額一覧'!Print_Area</vt:lpstr>
      <vt:lpstr>'申請(実績)額一覧'!Print_Titles</vt:lpstr>
      <vt:lpstr>サービス種別</vt:lpstr>
      <vt:lpstr>単価表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120898</cp:lastModifiedBy>
  <cp:lastPrinted>2022-02-24T00:17:21Z</cp:lastPrinted>
  <dcterms:created xsi:type="dcterms:W3CDTF">2018-06-19T01:27:02Z</dcterms:created>
  <dcterms:modified xsi:type="dcterms:W3CDTF">2022-03-29T04:14:41Z</dcterms:modified>
</cp:coreProperties>
</file>