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675" activeTab="0"/>
  </bookViews>
  <sheets>
    <sheet name="和歌山市" sheetId="1" r:id="rId1"/>
    <sheet name="有田・御坊" sheetId="2" r:id="rId2"/>
    <sheet name="橋本" sheetId="3" r:id="rId3"/>
    <sheet name="紀南" sheetId="4" r:id="rId4"/>
    <sheet name="大阪府" sheetId="5" r:id="rId5"/>
    <sheet name="適用" sheetId="6" r:id="rId6"/>
  </sheets>
  <definedNames/>
  <calcPr fullCalcOnLoad="1"/>
</workbook>
</file>

<file path=xl/sharedStrings.xml><?xml version="1.0" encoding="utf-8"?>
<sst xmlns="http://schemas.openxmlformats.org/spreadsheetml/2006/main" count="127" uniqueCount="21">
  <si>
    <t>加算額</t>
  </si>
  <si>
    <t>タクシーの上限運賃</t>
  </si>
  <si>
    <t>タクシー運賃の２分の１</t>
  </si>
  <si>
    <t>小型車</t>
  </si>
  <si>
    <t>中型車</t>
  </si>
  <si>
    <t>大型車</t>
  </si>
  <si>
    <t>分まで</t>
  </si>
  <si>
    <t>小型車</t>
  </si>
  <si>
    <t>kmまで</t>
  </si>
  <si>
    <t>【距離制運賃】</t>
  </si>
  <si>
    <t>【時間制運賃】</t>
  </si>
  <si>
    <t>普通車</t>
  </si>
  <si>
    <t>普通車</t>
  </si>
  <si>
    <t>大型車</t>
  </si>
  <si>
    <t>　　　　以下のいずれかに該当する自動車。
一　普通自動車（軽油を燃料とするものを除く。）のうち排気量が２㍑（ハイブ
　　 リッド自動車にあっては２．５㍑。）以下のものであって乗車定員が６名以
　　 下のもの。
二　普通自動車のうち内燃機関を搭載しないものであって乗車定員が６名以
     下のもの。
三　小型自動車のうち乗車定員が６名以下のもの（小型自動車のうち長さが
     ４．６㍍未満であって乗車定員が５名以下のものを除く。）　　</t>
  </si>
  <si>
    <t>適用方法　</t>
  </si>
  <si>
    <t>道路運送車両法施行規則第２条に定める普通自動車（軽油を燃料とするもの
を除く）のうち排気量が２．０㍑（ハイブリッド自動車にあっては２．５㍑。）を超えるもので乗車定員６名以下のもの。</t>
  </si>
  <si>
    <t>　　　　以下のいずれかに該当する自動車。
一　小型自動車のうち長さが４．６㍍未満であって乗車定員が５名以下のも
     の。
二  道路運送法車両法施行規則第２条に定める軽自動車（以下「軽自動車」と
　　いう。）（内燃機関を搭載しないもの又は福祉輸送サービスの用に供するも
　　のに限る。）。</t>
  </si>
  <si>
    <t>●特殊なバンパーを装置されている自動車は、標準バンパーを装置した自動車の長さとする。</t>
  </si>
  <si>
    <t>（備考）</t>
  </si>
  <si>
    <t>●車体の形状が患者輸送車、車いす移動車又は身体障害者輸送車である特
殊自動車（軽自動車を除く。）については、上記の車種区分によらず、以下の
区分を適用する。
一　次号に掲げる自動車以外の自動車
　ア　乗車定員が７名以上のもの　大型車
　イ　乗車定員が６名以下のもの　中型車
二　専ら旅客を寝台に乗せて運行することを目的とする自動車
　ア　普通自動車　　普通自動車
　イ　小型自動車　　小型自動車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</si>
</sst>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00_);[Red]\(#,##0.000\)"/>
    <numFmt numFmtId="178" formatCode="&quot;¥&quot;#,##0.000;&quot;¥&quot;\-#,##0.000"/>
    <numFmt numFmtId="179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0" borderId="10" xfId="49" applyBorder="1" applyAlignment="1">
      <alignment vertical="center"/>
    </xf>
    <xf numFmtId="38" fontId="0" fillId="33" borderId="10" xfId="49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33" borderId="12" xfId="49" applyFill="1" applyBorder="1" applyAlignment="1">
      <alignment vertical="center"/>
    </xf>
    <xf numFmtId="38" fontId="0" fillId="0" borderId="11" xfId="49" applyBorder="1" applyAlignment="1">
      <alignment vertical="center"/>
    </xf>
    <xf numFmtId="38" fontId="0" fillId="0" borderId="12" xfId="49" applyBorder="1" applyAlignment="1">
      <alignment vertical="center"/>
    </xf>
    <xf numFmtId="38" fontId="0" fillId="33" borderId="11" xfId="49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38" fontId="0" fillId="34" borderId="10" xfId="49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38" fontId="0" fillId="34" borderId="11" xfId="49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9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55</xdr:row>
      <xdr:rowOff>114300</xdr:rowOff>
    </xdr:from>
    <xdr:to>
      <xdr:col>11</xdr:col>
      <xdr:colOff>762000</xdr:colOff>
      <xdr:row>65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90500" y="10763250"/>
          <a:ext cx="7743825" cy="1714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●この早見表は、申請事業者が料金設定を行う際の「参考」のために作成したものです。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あくまでも目安ですので、実際の料金設定の際には、この表をそのまま料金表として適応するのではなく、採算性や料金算定の方法、利用者へのわかりやすさ等について、事業者で十分に検討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●距離制運賃の場合、自家用自動車ではタクシーメーターがつきませんので、キロ未満の算定が不明瞭になります。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よって、この早見表をそのまま適用することは難しいので、ご注意ください。</a:t>
          </a:r>
        </a:p>
      </xdr:txBody>
    </xdr:sp>
    <xdr:clientData/>
  </xdr:twoCellAnchor>
  <xdr:twoCellAnchor>
    <xdr:from>
      <xdr:col>3</xdr:col>
      <xdr:colOff>123825</xdr:colOff>
      <xdr:row>0</xdr:row>
      <xdr:rowOff>95250</xdr:rowOff>
    </xdr:from>
    <xdr:to>
      <xdr:col>10</xdr:col>
      <xdr:colOff>619125</xdr:colOff>
      <xdr:row>0</xdr:row>
      <xdr:rowOff>1162050</xdr:rowOff>
    </xdr:to>
    <xdr:sp>
      <xdr:nvSpPr>
        <xdr:cNvPr id="2" name="AutoShape 2"/>
        <xdr:cNvSpPr>
          <a:spLocks/>
        </xdr:cNvSpPr>
      </xdr:nvSpPr>
      <xdr:spPr>
        <a:xfrm>
          <a:off x="1828800" y="95250"/>
          <a:ext cx="5076825" cy="10668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一般乗用旅客自動車運送事業の自動認可運賃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タクシー運賃の「２分の１」早見表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（和歌山市域地区）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55</xdr:row>
      <xdr:rowOff>114300</xdr:rowOff>
    </xdr:from>
    <xdr:to>
      <xdr:col>11</xdr:col>
      <xdr:colOff>762000</xdr:colOff>
      <xdr:row>65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42875" y="10763250"/>
          <a:ext cx="7791450" cy="1685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●この早見表は、申請事業者が料金設定を行う際の「参考」のために作成したものです。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あくまでも目安ですので、実際の料金設定の際には、この表をそのまま料金表として適応するのではなく、採算性や料金算定の方法、利用者へのわかりやすさ等について、事業者で十分に検討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●距離制運賃の場合、自家用自動車ではタクシーメーターがつきませんので、キロ未満の算定が不明瞭になります。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よって、この早見表をそのまま適用することは難しいので、ご注意ください。</a:t>
          </a:r>
        </a:p>
      </xdr:txBody>
    </xdr:sp>
    <xdr:clientData/>
  </xdr:twoCellAnchor>
  <xdr:twoCellAnchor>
    <xdr:from>
      <xdr:col>3</xdr:col>
      <xdr:colOff>123825</xdr:colOff>
      <xdr:row>0</xdr:row>
      <xdr:rowOff>95250</xdr:rowOff>
    </xdr:from>
    <xdr:to>
      <xdr:col>10</xdr:col>
      <xdr:colOff>619125</xdr:colOff>
      <xdr:row>0</xdr:row>
      <xdr:rowOff>1181100</xdr:rowOff>
    </xdr:to>
    <xdr:sp>
      <xdr:nvSpPr>
        <xdr:cNvPr id="2" name="AutoShape 3"/>
        <xdr:cNvSpPr>
          <a:spLocks/>
        </xdr:cNvSpPr>
      </xdr:nvSpPr>
      <xdr:spPr>
        <a:xfrm>
          <a:off x="1828800" y="95250"/>
          <a:ext cx="5076825" cy="10858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一般乗用旅客自動車運送事業の自動認可運賃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タクシー運賃の「２分の１」早見表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（有田・御坊地区）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55</xdr:row>
      <xdr:rowOff>114300</xdr:rowOff>
    </xdr:from>
    <xdr:to>
      <xdr:col>9</xdr:col>
      <xdr:colOff>400050</xdr:colOff>
      <xdr:row>66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4775" y="10906125"/>
          <a:ext cx="6591300" cy="1885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●この早見表は、申請事業者が料金設定を行う際の「参考」のために作成したものです。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あくまでも目安ですので、実際の料金設定の際には、この表をそのまま料金表として適応するのではなく、採算性や料金算定の方法、利用者へのわかりやすさ等について、事業者で十分に検討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●距離制運賃の場合、自家用自動車ではタクシーメーターがつきませんので、キロ未満の算定が不明瞭になります。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よって、この早見表をそのまま適用することは難しいので、ご注意ください。</a:t>
          </a:r>
        </a:p>
      </xdr:txBody>
    </xdr:sp>
    <xdr:clientData/>
  </xdr:twoCellAnchor>
  <xdr:twoCellAnchor>
    <xdr:from>
      <xdr:col>2</xdr:col>
      <xdr:colOff>200025</xdr:colOff>
      <xdr:row>0</xdr:row>
      <xdr:rowOff>142875</xdr:rowOff>
    </xdr:from>
    <xdr:to>
      <xdr:col>7</xdr:col>
      <xdr:colOff>485775</xdr:colOff>
      <xdr:row>0</xdr:row>
      <xdr:rowOff>1143000</xdr:rowOff>
    </xdr:to>
    <xdr:sp>
      <xdr:nvSpPr>
        <xdr:cNvPr id="2" name="AutoShape 3"/>
        <xdr:cNvSpPr>
          <a:spLocks/>
        </xdr:cNvSpPr>
      </xdr:nvSpPr>
      <xdr:spPr>
        <a:xfrm>
          <a:off x="1019175" y="142875"/>
          <a:ext cx="4600575" cy="10001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一般乗用旅客自動車運送事業の自動認可運賃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タクシー運賃の「２分の１」早見表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（橋本地区）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55</xdr:row>
      <xdr:rowOff>114300</xdr:rowOff>
    </xdr:from>
    <xdr:to>
      <xdr:col>9</xdr:col>
      <xdr:colOff>571500</xdr:colOff>
      <xdr:row>66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71450" y="10744200"/>
          <a:ext cx="6696075" cy="1828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●この早見表は、申請事業者が料金設定を行う際の「参考」のために作成したものです。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あくまでも目安ですので、実際の料金設定の際には、この表をそのまま料金表として適応するのではなく、採算性や料金算定の方法、利用者へのわかりやすさ等について、事業者で十分に検討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●距離制運賃の場合、自家用自動車ではタクシーメーターがつきませんので、キロ未満の算定が不明瞭になります。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よって、この早見表をそのまま適用することは難しいので、ご注意ください。</a:t>
          </a:r>
        </a:p>
      </xdr:txBody>
    </xdr:sp>
    <xdr:clientData/>
  </xdr:twoCellAnchor>
  <xdr:twoCellAnchor>
    <xdr:from>
      <xdr:col>2</xdr:col>
      <xdr:colOff>66675</xdr:colOff>
      <xdr:row>0</xdr:row>
      <xdr:rowOff>76200</xdr:rowOff>
    </xdr:from>
    <xdr:to>
      <xdr:col>8</xdr:col>
      <xdr:colOff>142875</xdr:colOff>
      <xdr:row>0</xdr:row>
      <xdr:rowOff>1143000</xdr:rowOff>
    </xdr:to>
    <xdr:sp>
      <xdr:nvSpPr>
        <xdr:cNvPr id="2" name="AutoShape 3"/>
        <xdr:cNvSpPr>
          <a:spLocks/>
        </xdr:cNvSpPr>
      </xdr:nvSpPr>
      <xdr:spPr>
        <a:xfrm>
          <a:off x="885825" y="76200"/>
          <a:ext cx="5276850" cy="10668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一般乗用旅客自動車運送事業の自動認可運賃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タクシー運賃の「２分の１」早見表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（紀南地区）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55</xdr:row>
      <xdr:rowOff>114300</xdr:rowOff>
    </xdr:from>
    <xdr:to>
      <xdr:col>14</xdr:col>
      <xdr:colOff>762000</xdr:colOff>
      <xdr:row>64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390525" y="10172700"/>
          <a:ext cx="7543800" cy="1562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●この早見表は、申請事業者が料金設定を行う際の「参考」のために作成したものです。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あくまでも目安ですので、実際の料金設定の際には、この表をそのまま料金表として適応するのではなく、採算性や料金算定の方法、利用者へのわかりやすさ等について、事業者で十分に検討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●距離制運賃の場合、自家用自動車ではタクシーメーターがつきませんので、キロ未満の算定が不明瞭になります。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よって、この早見表をそのまま適用することは難しいので、ご注意ください。</a:t>
          </a:r>
        </a:p>
      </xdr:txBody>
    </xdr:sp>
    <xdr:clientData/>
  </xdr:twoCellAnchor>
  <xdr:twoCellAnchor>
    <xdr:from>
      <xdr:col>4</xdr:col>
      <xdr:colOff>209550</xdr:colOff>
      <xdr:row>0</xdr:row>
      <xdr:rowOff>133350</xdr:rowOff>
    </xdr:from>
    <xdr:to>
      <xdr:col>12</xdr:col>
      <xdr:colOff>228600</xdr:colOff>
      <xdr:row>0</xdr:row>
      <xdr:rowOff>619125</xdr:rowOff>
    </xdr:to>
    <xdr:sp>
      <xdr:nvSpPr>
        <xdr:cNvPr id="2" name="AutoShape 3"/>
        <xdr:cNvSpPr>
          <a:spLocks/>
        </xdr:cNvSpPr>
      </xdr:nvSpPr>
      <xdr:spPr>
        <a:xfrm>
          <a:off x="1914525" y="133350"/>
          <a:ext cx="4600575" cy="4857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タクシー運賃の「２分の１」早見表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tabSelected="1" zoomScalePageLayoutView="0" workbookViewId="0" topLeftCell="A1">
      <selection activeCell="N30" sqref="N30"/>
    </sheetView>
  </sheetViews>
  <sheetFormatPr defaultColWidth="9.00390625" defaultRowHeight="13.5"/>
  <cols>
    <col min="1" max="1" width="1.75390625" style="1" customWidth="1"/>
    <col min="2" max="2" width="9.00390625" style="1" customWidth="1"/>
    <col min="3" max="4" width="11.625" style="1" customWidth="1"/>
    <col min="5" max="5" width="3.625" style="1" customWidth="1"/>
    <col min="6" max="6" width="9.00390625" style="1" customWidth="1"/>
    <col min="7" max="8" width="11.625" style="1" customWidth="1"/>
    <col min="9" max="9" width="3.625" style="1" customWidth="1"/>
    <col min="10" max="10" width="9.00390625" style="1" customWidth="1"/>
    <col min="11" max="12" width="11.625" style="1" customWidth="1"/>
    <col min="13" max="16384" width="9.00390625" style="1" customWidth="1"/>
  </cols>
  <sheetData>
    <row r="1" ht="102.75" customHeight="1">
      <c r="B1" s="2"/>
    </row>
    <row r="2" ht="17.25">
      <c r="B2" s="13" t="s">
        <v>9</v>
      </c>
    </row>
    <row r="3" ht="10.5" customHeight="1"/>
    <row r="4" spans="2:12" ht="18" customHeight="1">
      <c r="B4" s="49" t="s">
        <v>3</v>
      </c>
      <c r="C4" s="50"/>
      <c r="D4" s="51"/>
      <c r="E4" s="15"/>
      <c r="F4" s="49" t="s">
        <v>4</v>
      </c>
      <c r="G4" s="50"/>
      <c r="H4" s="51"/>
      <c r="I4" s="15"/>
      <c r="J4" s="49" t="s">
        <v>5</v>
      </c>
      <c r="K4" s="50"/>
      <c r="L4" s="51"/>
    </row>
    <row r="5" spans="2:12" ht="13.5">
      <c r="B5" s="52" t="s">
        <v>8</v>
      </c>
      <c r="C5" s="53" t="s">
        <v>1</v>
      </c>
      <c r="D5" s="53" t="s">
        <v>2</v>
      </c>
      <c r="F5" s="52" t="s">
        <v>8</v>
      </c>
      <c r="G5" s="53" t="s">
        <v>1</v>
      </c>
      <c r="H5" s="53" t="s">
        <v>2</v>
      </c>
      <c r="J5" s="52" t="s">
        <v>8</v>
      </c>
      <c r="K5" s="53" t="s">
        <v>1</v>
      </c>
      <c r="L5" s="53" t="s">
        <v>2</v>
      </c>
    </row>
    <row r="6" spans="2:12" ht="13.5">
      <c r="B6" s="52"/>
      <c r="C6" s="53"/>
      <c r="D6" s="53"/>
      <c r="F6" s="52"/>
      <c r="G6" s="53"/>
      <c r="H6" s="53"/>
      <c r="J6" s="52"/>
      <c r="K6" s="53"/>
      <c r="L6" s="53"/>
    </row>
    <row r="7" spans="2:12" ht="13.5">
      <c r="B7" s="17">
        <v>1.8</v>
      </c>
      <c r="C7" s="6">
        <v>650</v>
      </c>
      <c r="D7" s="6">
        <f aca="true" t="shared" si="0" ref="D7:D27">C7/2</f>
        <v>325</v>
      </c>
      <c r="F7" s="17">
        <v>1.8</v>
      </c>
      <c r="G7" s="6">
        <v>670</v>
      </c>
      <c r="H7" s="6">
        <f aca="true" t="shared" si="1" ref="H7:H29">G7/2</f>
        <v>335</v>
      </c>
      <c r="J7" s="17">
        <v>1.8</v>
      </c>
      <c r="K7" s="6">
        <v>710</v>
      </c>
      <c r="L7" s="6">
        <f aca="true" t="shared" si="2" ref="L7:L33">K7/2</f>
        <v>355</v>
      </c>
    </row>
    <row r="8" spans="2:12" ht="13.5">
      <c r="B8" s="16">
        <f>B7+0.314</f>
        <v>2.114</v>
      </c>
      <c r="C8" s="6">
        <f>C7+80</f>
        <v>730</v>
      </c>
      <c r="D8" s="6">
        <f t="shared" si="0"/>
        <v>365</v>
      </c>
      <c r="E8" s="12"/>
      <c r="F8" s="16">
        <f>F7+0.264</f>
        <v>2.064</v>
      </c>
      <c r="G8" s="6">
        <f>G7+80</f>
        <v>750</v>
      </c>
      <c r="H8" s="6">
        <f t="shared" si="1"/>
        <v>375</v>
      </c>
      <c r="I8" s="12"/>
      <c r="J8" s="16">
        <f>J7+0.233</f>
        <v>2.033</v>
      </c>
      <c r="K8" s="6">
        <f>K7+80</f>
        <v>790</v>
      </c>
      <c r="L8" s="6">
        <f t="shared" si="2"/>
        <v>395</v>
      </c>
    </row>
    <row r="9" spans="2:12" ht="13.5">
      <c r="B9" s="31">
        <f aca="true" t="shared" si="3" ref="B9:B27">B8+0.314</f>
        <v>2.428</v>
      </c>
      <c r="C9" s="33">
        <f aca="true" t="shared" si="4" ref="C9:C27">C8+80</f>
        <v>810</v>
      </c>
      <c r="D9" s="32">
        <f t="shared" si="0"/>
        <v>405</v>
      </c>
      <c r="E9" s="12"/>
      <c r="F9" s="31">
        <f aca="true" t="shared" si="5" ref="F9:F31">F8+0.264</f>
        <v>2.3280000000000003</v>
      </c>
      <c r="G9" s="33">
        <f aca="true" t="shared" si="6" ref="G9:G31">G8+80</f>
        <v>830</v>
      </c>
      <c r="H9" s="32">
        <f t="shared" si="1"/>
        <v>415</v>
      </c>
      <c r="I9" s="12"/>
      <c r="J9" s="31">
        <f aca="true" t="shared" si="7" ref="J9:J34">J8+0.233</f>
        <v>2.266</v>
      </c>
      <c r="K9" s="33">
        <f aca="true" t="shared" si="8" ref="K9:K34">K8+80</f>
        <v>870</v>
      </c>
      <c r="L9" s="32">
        <f t="shared" si="2"/>
        <v>435</v>
      </c>
    </row>
    <row r="10" spans="2:12" ht="13.5">
      <c r="B10" s="31">
        <f t="shared" si="3"/>
        <v>2.742</v>
      </c>
      <c r="C10" s="33">
        <f t="shared" si="4"/>
        <v>890</v>
      </c>
      <c r="D10" s="32">
        <f t="shared" si="0"/>
        <v>445</v>
      </c>
      <c r="E10" s="12"/>
      <c r="F10" s="31">
        <f t="shared" si="5"/>
        <v>2.5920000000000005</v>
      </c>
      <c r="G10" s="33">
        <f t="shared" si="6"/>
        <v>910</v>
      </c>
      <c r="H10" s="32">
        <f t="shared" si="1"/>
        <v>455</v>
      </c>
      <c r="I10" s="12"/>
      <c r="J10" s="31">
        <f t="shared" si="7"/>
        <v>2.499</v>
      </c>
      <c r="K10" s="33">
        <f t="shared" si="8"/>
        <v>950</v>
      </c>
      <c r="L10" s="32">
        <f t="shared" si="2"/>
        <v>475</v>
      </c>
    </row>
    <row r="11" spans="2:12" ht="13.5">
      <c r="B11" s="16">
        <f t="shared" si="3"/>
        <v>3.056</v>
      </c>
      <c r="C11" s="19">
        <f t="shared" si="4"/>
        <v>970</v>
      </c>
      <c r="D11" s="6">
        <f t="shared" si="0"/>
        <v>485</v>
      </c>
      <c r="E11" s="12"/>
      <c r="F11" s="31">
        <f t="shared" si="5"/>
        <v>2.8560000000000008</v>
      </c>
      <c r="G11" s="33">
        <f t="shared" si="6"/>
        <v>990</v>
      </c>
      <c r="H11" s="32">
        <f t="shared" si="1"/>
        <v>495</v>
      </c>
      <c r="I11" s="12"/>
      <c r="J11" s="31">
        <f t="shared" si="7"/>
        <v>2.732</v>
      </c>
      <c r="K11" s="33">
        <f t="shared" si="8"/>
        <v>1030</v>
      </c>
      <c r="L11" s="32">
        <f t="shared" si="2"/>
        <v>515</v>
      </c>
    </row>
    <row r="12" spans="2:12" ht="13.5">
      <c r="B12" s="31">
        <f t="shared" si="3"/>
        <v>3.37</v>
      </c>
      <c r="C12" s="33">
        <f t="shared" si="4"/>
        <v>1050</v>
      </c>
      <c r="D12" s="32">
        <f t="shared" si="0"/>
        <v>525</v>
      </c>
      <c r="E12" s="12"/>
      <c r="F12" s="16">
        <f t="shared" si="5"/>
        <v>3.120000000000001</v>
      </c>
      <c r="G12" s="19">
        <f t="shared" si="6"/>
        <v>1070</v>
      </c>
      <c r="H12" s="6">
        <f t="shared" si="1"/>
        <v>535</v>
      </c>
      <c r="I12" s="12"/>
      <c r="J12" s="16">
        <f t="shared" si="7"/>
        <v>2.9650000000000003</v>
      </c>
      <c r="K12" s="19">
        <f t="shared" si="8"/>
        <v>1110</v>
      </c>
      <c r="L12" s="6">
        <f t="shared" si="2"/>
        <v>555</v>
      </c>
    </row>
    <row r="13" spans="2:12" ht="13.5">
      <c r="B13" s="31">
        <f t="shared" si="3"/>
        <v>3.684</v>
      </c>
      <c r="C13" s="33">
        <f t="shared" si="4"/>
        <v>1130</v>
      </c>
      <c r="D13" s="32">
        <f t="shared" si="0"/>
        <v>565</v>
      </c>
      <c r="E13" s="12"/>
      <c r="F13" s="31">
        <f t="shared" si="5"/>
        <v>3.3840000000000012</v>
      </c>
      <c r="G13" s="33">
        <f t="shared" si="6"/>
        <v>1150</v>
      </c>
      <c r="H13" s="32">
        <f t="shared" si="1"/>
        <v>575</v>
      </c>
      <c r="I13" s="12"/>
      <c r="J13" s="31">
        <f t="shared" si="7"/>
        <v>3.1980000000000004</v>
      </c>
      <c r="K13" s="33">
        <f t="shared" si="8"/>
        <v>1190</v>
      </c>
      <c r="L13" s="32">
        <f t="shared" si="2"/>
        <v>595</v>
      </c>
    </row>
    <row r="14" spans="2:12" ht="13.5">
      <c r="B14" s="31">
        <f t="shared" si="3"/>
        <v>3.998</v>
      </c>
      <c r="C14" s="33">
        <f t="shared" si="4"/>
        <v>1210</v>
      </c>
      <c r="D14" s="32">
        <f t="shared" si="0"/>
        <v>605</v>
      </c>
      <c r="E14" s="12"/>
      <c r="F14" s="31">
        <f t="shared" si="5"/>
        <v>3.6480000000000015</v>
      </c>
      <c r="G14" s="33">
        <f t="shared" si="6"/>
        <v>1230</v>
      </c>
      <c r="H14" s="32">
        <f t="shared" si="1"/>
        <v>615</v>
      </c>
      <c r="I14" s="12"/>
      <c r="J14" s="31">
        <f t="shared" si="7"/>
        <v>3.4310000000000005</v>
      </c>
      <c r="K14" s="33">
        <f t="shared" si="8"/>
        <v>1270</v>
      </c>
      <c r="L14" s="32">
        <f t="shared" si="2"/>
        <v>635</v>
      </c>
    </row>
    <row r="15" spans="2:12" ht="13.5">
      <c r="B15" s="43">
        <f t="shared" si="3"/>
        <v>4.312</v>
      </c>
      <c r="C15" s="47">
        <f t="shared" si="4"/>
        <v>1290</v>
      </c>
      <c r="D15" s="45">
        <f t="shared" si="0"/>
        <v>645</v>
      </c>
      <c r="E15" s="12"/>
      <c r="F15" s="31">
        <f t="shared" si="5"/>
        <v>3.9120000000000017</v>
      </c>
      <c r="G15" s="33">
        <f t="shared" si="6"/>
        <v>1310</v>
      </c>
      <c r="H15" s="32">
        <f t="shared" si="1"/>
        <v>655</v>
      </c>
      <c r="I15" s="12"/>
      <c r="J15" s="31">
        <f t="shared" si="7"/>
        <v>3.6640000000000006</v>
      </c>
      <c r="K15" s="33">
        <f t="shared" si="8"/>
        <v>1350</v>
      </c>
      <c r="L15" s="32">
        <f t="shared" si="2"/>
        <v>675</v>
      </c>
    </row>
    <row r="16" spans="2:12" ht="13.5">
      <c r="B16" s="31">
        <f t="shared" si="3"/>
        <v>4.626</v>
      </c>
      <c r="C16" s="33">
        <f t="shared" si="4"/>
        <v>1370</v>
      </c>
      <c r="D16" s="32">
        <f t="shared" si="0"/>
        <v>685</v>
      </c>
      <c r="E16" s="12"/>
      <c r="F16" s="16">
        <f t="shared" si="5"/>
        <v>4.176000000000002</v>
      </c>
      <c r="G16" s="19">
        <f t="shared" si="6"/>
        <v>1390</v>
      </c>
      <c r="H16" s="6">
        <f t="shared" si="1"/>
        <v>695</v>
      </c>
      <c r="I16" s="12"/>
      <c r="J16" s="31">
        <f t="shared" si="7"/>
        <v>3.8970000000000007</v>
      </c>
      <c r="K16" s="33">
        <f t="shared" si="8"/>
        <v>1430</v>
      </c>
      <c r="L16" s="32">
        <f t="shared" si="2"/>
        <v>715</v>
      </c>
    </row>
    <row r="17" spans="2:12" ht="13.5">
      <c r="B17" s="31">
        <f t="shared" si="3"/>
        <v>4.94</v>
      </c>
      <c r="C17" s="33">
        <f t="shared" si="4"/>
        <v>1450</v>
      </c>
      <c r="D17" s="32">
        <f t="shared" si="0"/>
        <v>725</v>
      </c>
      <c r="E17" s="12"/>
      <c r="F17" s="31">
        <f t="shared" si="5"/>
        <v>4.440000000000002</v>
      </c>
      <c r="G17" s="33">
        <f t="shared" si="6"/>
        <v>1470</v>
      </c>
      <c r="H17" s="32">
        <f t="shared" si="1"/>
        <v>735</v>
      </c>
      <c r="I17" s="12"/>
      <c r="J17" s="16">
        <f t="shared" si="7"/>
        <v>4.130000000000001</v>
      </c>
      <c r="K17" s="19">
        <f t="shared" si="8"/>
        <v>1510</v>
      </c>
      <c r="L17" s="6">
        <f t="shared" si="2"/>
        <v>755</v>
      </c>
    </row>
    <row r="18" spans="2:12" ht="13.5">
      <c r="B18" s="43">
        <f t="shared" si="3"/>
        <v>5.2540000000000004</v>
      </c>
      <c r="C18" s="47">
        <f t="shared" si="4"/>
        <v>1530</v>
      </c>
      <c r="D18" s="45">
        <f t="shared" si="0"/>
        <v>765</v>
      </c>
      <c r="E18" s="12"/>
      <c r="F18" s="31">
        <f t="shared" si="5"/>
        <v>4.704000000000002</v>
      </c>
      <c r="G18" s="33">
        <f t="shared" si="6"/>
        <v>1550</v>
      </c>
      <c r="H18" s="32">
        <f t="shared" si="1"/>
        <v>775</v>
      </c>
      <c r="I18" s="12"/>
      <c r="J18" s="31">
        <f t="shared" si="7"/>
        <v>4.363</v>
      </c>
      <c r="K18" s="33">
        <f t="shared" si="8"/>
        <v>1590</v>
      </c>
      <c r="L18" s="32">
        <f t="shared" si="2"/>
        <v>795</v>
      </c>
    </row>
    <row r="19" spans="2:12" ht="13.5">
      <c r="B19" s="31">
        <f t="shared" si="3"/>
        <v>5.5680000000000005</v>
      </c>
      <c r="C19" s="33">
        <f t="shared" si="4"/>
        <v>1610</v>
      </c>
      <c r="D19" s="32">
        <f t="shared" si="0"/>
        <v>805</v>
      </c>
      <c r="E19" s="12"/>
      <c r="F19" s="31">
        <f t="shared" si="5"/>
        <v>4.968000000000003</v>
      </c>
      <c r="G19" s="33">
        <f t="shared" si="6"/>
        <v>1630</v>
      </c>
      <c r="H19" s="32">
        <f t="shared" si="1"/>
        <v>815</v>
      </c>
      <c r="I19" s="12"/>
      <c r="J19" s="31">
        <f t="shared" si="7"/>
        <v>4.596</v>
      </c>
      <c r="K19" s="33">
        <f t="shared" si="8"/>
        <v>1670</v>
      </c>
      <c r="L19" s="32">
        <f t="shared" si="2"/>
        <v>835</v>
      </c>
    </row>
    <row r="20" spans="2:12" ht="13.5">
      <c r="B20" s="31">
        <f t="shared" si="3"/>
        <v>5.882000000000001</v>
      </c>
      <c r="C20" s="33">
        <f t="shared" si="4"/>
        <v>1690</v>
      </c>
      <c r="D20" s="32">
        <f t="shared" si="0"/>
        <v>845</v>
      </c>
      <c r="E20" s="12"/>
      <c r="F20" s="43">
        <f t="shared" si="5"/>
        <v>5.232000000000003</v>
      </c>
      <c r="G20" s="47">
        <f t="shared" si="6"/>
        <v>1710</v>
      </c>
      <c r="H20" s="45">
        <f t="shared" si="1"/>
        <v>855</v>
      </c>
      <c r="I20" s="12"/>
      <c r="J20" s="31">
        <f t="shared" si="7"/>
        <v>4.829</v>
      </c>
      <c r="K20" s="33">
        <f t="shared" si="8"/>
        <v>1750</v>
      </c>
      <c r="L20" s="32">
        <f t="shared" si="2"/>
        <v>875</v>
      </c>
    </row>
    <row r="21" spans="2:12" ht="13.5">
      <c r="B21" s="43">
        <f t="shared" si="3"/>
        <v>6.196000000000001</v>
      </c>
      <c r="C21" s="47">
        <f t="shared" si="4"/>
        <v>1770</v>
      </c>
      <c r="D21" s="45">
        <f t="shared" si="0"/>
        <v>885</v>
      </c>
      <c r="E21" s="12"/>
      <c r="F21" s="31">
        <f t="shared" si="5"/>
        <v>5.496000000000003</v>
      </c>
      <c r="G21" s="33">
        <f t="shared" si="6"/>
        <v>1790</v>
      </c>
      <c r="H21" s="32">
        <f t="shared" si="1"/>
        <v>895</v>
      </c>
      <c r="I21" s="12"/>
      <c r="J21" s="16">
        <f t="shared" si="7"/>
        <v>5.061999999999999</v>
      </c>
      <c r="K21" s="19">
        <f t="shared" si="8"/>
        <v>1830</v>
      </c>
      <c r="L21" s="6">
        <f t="shared" si="2"/>
        <v>915</v>
      </c>
    </row>
    <row r="22" spans="2:12" ht="13.5">
      <c r="B22" s="31">
        <f t="shared" si="3"/>
        <v>6.510000000000001</v>
      </c>
      <c r="C22" s="33">
        <f t="shared" si="4"/>
        <v>1850</v>
      </c>
      <c r="D22" s="32">
        <f t="shared" si="0"/>
        <v>925</v>
      </c>
      <c r="E22" s="12"/>
      <c r="F22" s="31">
        <f t="shared" si="5"/>
        <v>5.760000000000003</v>
      </c>
      <c r="G22" s="33">
        <f t="shared" si="6"/>
        <v>1870</v>
      </c>
      <c r="H22" s="32">
        <f t="shared" si="1"/>
        <v>935</v>
      </c>
      <c r="I22" s="12"/>
      <c r="J22" s="31">
        <f t="shared" si="7"/>
        <v>5.294999999999999</v>
      </c>
      <c r="K22" s="33">
        <f t="shared" si="8"/>
        <v>1910</v>
      </c>
      <c r="L22" s="32">
        <f t="shared" si="2"/>
        <v>955</v>
      </c>
    </row>
    <row r="23" spans="2:12" ht="13.5">
      <c r="B23" s="31">
        <f t="shared" si="3"/>
        <v>6.824000000000001</v>
      </c>
      <c r="C23" s="33">
        <f t="shared" si="4"/>
        <v>1930</v>
      </c>
      <c r="D23" s="32">
        <f t="shared" si="0"/>
        <v>965</v>
      </c>
      <c r="E23" s="12"/>
      <c r="F23" s="43">
        <f t="shared" si="5"/>
        <v>6.024000000000004</v>
      </c>
      <c r="G23" s="47">
        <f t="shared" si="6"/>
        <v>1950</v>
      </c>
      <c r="H23" s="45">
        <f t="shared" si="1"/>
        <v>975</v>
      </c>
      <c r="I23" s="12"/>
      <c r="J23" s="31">
        <f t="shared" si="7"/>
        <v>5.527999999999999</v>
      </c>
      <c r="K23" s="33">
        <f t="shared" si="8"/>
        <v>1990</v>
      </c>
      <c r="L23" s="32">
        <f t="shared" si="2"/>
        <v>995</v>
      </c>
    </row>
    <row r="24" spans="2:12" ht="13.5">
      <c r="B24" s="43">
        <f t="shared" si="3"/>
        <v>7.138000000000001</v>
      </c>
      <c r="C24" s="47">
        <f t="shared" si="4"/>
        <v>2010</v>
      </c>
      <c r="D24" s="45">
        <f t="shared" si="0"/>
        <v>1005</v>
      </c>
      <c r="E24" s="12"/>
      <c r="F24" s="31">
        <f t="shared" si="5"/>
        <v>6.288000000000004</v>
      </c>
      <c r="G24" s="33">
        <f t="shared" si="6"/>
        <v>2030</v>
      </c>
      <c r="H24" s="32">
        <f t="shared" si="1"/>
        <v>1015</v>
      </c>
      <c r="I24" s="12"/>
      <c r="J24" s="31">
        <f t="shared" si="7"/>
        <v>5.760999999999998</v>
      </c>
      <c r="K24" s="33">
        <f t="shared" si="8"/>
        <v>2070</v>
      </c>
      <c r="L24" s="32">
        <f t="shared" si="2"/>
        <v>1035</v>
      </c>
    </row>
    <row r="25" spans="2:12" ht="13.5">
      <c r="B25" s="31">
        <f t="shared" si="3"/>
        <v>7.452000000000001</v>
      </c>
      <c r="C25" s="33">
        <f t="shared" si="4"/>
        <v>2090</v>
      </c>
      <c r="D25" s="32">
        <f t="shared" si="0"/>
        <v>1045</v>
      </c>
      <c r="E25" s="12"/>
      <c r="F25" s="31">
        <f t="shared" si="5"/>
        <v>6.552000000000004</v>
      </c>
      <c r="G25" s="33">
        <f t="shared" si="6"/>
        <v>2110</v>
      </c>
      <c r="H25" s="32">
        <f t="shared" si="1"/>
        <v>1055</v>
      </c>
      <c r="I25" s="12"/>
      <c r="J25" s="31">
        <f t="shared" si="7"/>
        <v>5.993999999999998</v>
      </c>
      <c r="K25" s="33">
        <f t="shared" si="8"/>
        <v>2150</v>
      </c>
      <c r="L25" s="32">
        <f t="shared" si="2"/>
        <v>1075</v>
      </c>
    </row>
    <row r="26" spans="2:12" ht="13.5">
      <c r="B26" s="31">
        <f t="shared" si="3"/>
        <v>7.766000000000001</v>
      </c>
      <c r="C26" s="33">
        <f t="shared" si="4"/>
        <v>2170</v>
      </c>
      <c r="D26" s="32">
        <f t="shared" si="0"/>
        <v>1085</v>
      </c>
      <c r="E26" s="12"/>
      <c r="F26" s="31">
        <f t="shared" si="5"/>
        <v>6.816000000000004</v>
      </c>
      <c r="G26" s="33">
        <f t="shared" si="6"/>
        <v>2190</v>
      </c>
      <c r="H26" s="32">
        <f t="shared" si="1"/>
        <v>1095</v>
      </c>
      <c r="I26" s="12"/>
      <c r="J26" s="43">
        <f t="shared" si="7"/>
        <v>6.226999999999998</v>
      </c>
      <c r="K26" s="47">
        <f t="shared" si="8"/>
        <v>2230</v>
      </c>
      <c r="L26" s="45">
        <f t="shared" si="2"/>
        <v>1115</v>
      </c>
    </row>
    <row r="27" spans="2:12" ht="13.5">
      <c r="B27" s="43">
        <f t="shared" si="3"/>
        <v>8.08</v>
      </c>
      <c r="C27" s="47">
        <f t="shared" si="4"/>
        <v>2250</v>
      </c>
      <c r="D27" s="45">
        <f t="shared" si="0"/>
        <v>1125</v>
      </c>
      <c r="E27" s="12"/>
      <c r="F27" s="43">
        <f t="shared" si="5"/>
        <v>7.0800000000000045</v>
      </c>
      <c r="G27" s="47">
        <f t="shared" si="6"/>
        <v>2270</v>
      </c>
      <c r="H27" s="45">
        <f t="shared" si="1"/>
        <v>1135</v>
      </c>
      <c r="I27" s="12"/>
      <c r="J27" s="31">
        <f t="shared" si="7"/>
        <v>6.459999999999997</v>
      </c>
      <c r="K27" s="33">
        <f t="shared" si="8"/>
        <v>2310</v>
      </c>
      <c r="L27" s="32">
        <f t="shared" si="2"/>
        <v>1155</v>
      </c>
    </row>
    <row r="28" spans="2:12" ht="13.5">
      <c r="B28" s="12"/>
      <c r="C28" s="12"/>
      <c r="D28" s="12"/>
      <c r="E28" s="12"/>
      <c r="F28" s="31">
        <f t="shared" si="5"/>
        <v>7.344000000000005</v>
      </c>
      <c r="G28" s="33">
        <f t="shared" si="6"/>
        <v>2350</v>
      </c>
      <c r="H28" s="32">
        <f t="shared" si="1"/>
        <v>1175</v>
      </c>
      <c r="I28" s="12"/>
      <c r="J28" s="31">
        <f t="shared" si="7"/>
        <v>6.692999999999997</v>
      </c>
      <c r="K28" s="33">
        <f t="shared" si="8"/>
        <v>2390</v>
      </c>
      <c r="L28" s="32">
        <f t="shared" si="2"/>
        <v>1195</v>
      </c>
    </row>
    <row r="29" spans="2:12" ht="13.5">
      <c r="B29" s="12"/>
      <c r="C29" s="12"/>
      <c r="D29" s="12"/>
      <c r="E29" s="12"/>
      <c r="F29" s="31">
        <f t="shared" si="5"/>
        <v>7.608000000000005</v>
      </c>
      <c r="G29" s="33">
        <f t="shared" si="6"/>
        <v>2430</v>
      </c>
      <c r="H29" s="32">
        <f t="shared" si="1"/>
        <v>1215</v>
      </c>
      <c r="I29" s="12"/>
      <c r="J29" s="31">
        <f t="shared" si="7"/>
        <v>6.925999999999997</v>
      </c>
      <c r="K29" s="33">
        <f t="shared" si="8"/>
        <v>2470</v>
      </c>
      <c r="L29" s="32">
        <f t="shared" si="2"/>
        <v>1235</v>
      </c>
    </row>
    <row r="30" spans="2:12" ht="13.5">
      <c r="B30" s="12"/>
      <c r="C30" s="12"/>
      <c r="D30" s="12"/>
      <c r="E30" s="12"/>
      <c r="F30" s="32">
        <f t="shared" si="5"/>
        <v>7.872000000000005</v>
      </c>
      <c r="G30" s="32">
        <f t="shared" si="6"/>
        <v>2510</v>
      </c>
      <c r="H30" s="32">
        <f>G30/2</f>
        <v>1255</v>
      </c>
      <c r="I30" s="12"/>
      <c r="J30" s="43">
        <f t="shared" si="7"/>
        <v>7.158999999999996</v>
      </c>
      <c r="K30" s="47">
        <f t="shared" si="8"/>
        <v>2550</v>
      </c>
      <c r="L30" s="45">
        <f t="shared" si="2"/>
        <v>1275</v>
      </c>
    </row>
    <row r="31" spans="2:12" ht="13.5">
      <c r="B31" s="12"/>
      <c r="C31" s="12"/>
      <c r="D31" s="12"/>
      <c r="E31" s="12"/>
      <c r="F31" s="45">
        <f t="shared" si="5"/>
        <v>8.136000000000005</v>
      </c>
      <c r="G31" s="45">
        <f t="shared" si="6"/>
        <v>2590</v>
      </c>
      <c r="H31" s="45">
        <f>G31/2</f>
        <v>1295</v>
      </c>
      <c r="I31" s="12"/>
      <c r="J31" s="31">
        <f t="shared" si="7"/>
        <v>7.391999999999996</v>
      </c>
      <c r="K31" s="33">
        <f t="shared" si="8"/>
        <v>2630</v>
      </c>
      <c r="L31" s="32">
        <f t="shared" si="2"/>
        <v>1315</v>
      </c>
    </row>
    <row r="32" spans="2:12" ht="13.5">
      <c r="B32" s="12"/>
      <c r="C32" s="12"/>
      <c r="D32" s="12"/>
      <c r="E32" s="12"/>
      <c r="F32" s="12"/>
      <c r="G32" s="12"/>
      <c r="H32" s="12"/>
      <c r="I32" s="12"/>
      <c r="J32" s="31">
        <f t="shared" si="7"/>
        <v>7.624999999999996</v>
      </c>
      <c r="K32" s="33">
        <f t="shared" si="8"/>
        <v>2710</v>
      </c>
      <c r="L32" s="32">
        <f t="shared" si="2"/>
        <v>1355</v>
      </c>
    </row>
    <row r="33" spans="2:12" ht="13.5">
      <c r="B33" s="12"/>
      <c r="C33" s="12"/>
      <c r="D33" s="12"/>
      <c r="E33" s="12"/>
      <c r="F33" s="12"/>
      <c r="G33" s="12"/>
      <c r="H33" s="12"/>
      <c r="I33" s="12"/>
      <c r="J33" s="34">
        <f t="shared" si="7"/>
        <v>7.857999999999995</v>
      </c>
      <c r="K33" s="33">
        <f t="shared" si="8"/>
        <v>2790</v>
      </c>
      <c r="L33" s="32">
        <f t="shared" si="2"/>
        <v>1395</v>
      </c>
    </row>
    <row r="34" spans="2:12" ht="17.25">
      <c r="B34" s="13" t="s">
        <v>10</v>
      </c>
      <c r="J34" s="45">
        <f t="shared" si="7"/>
        <v>8.090999999999996</v>
      </c>
      <c r="K34" s="45">
        <f t="shared" si="8"/>
        <v>2870</v>
      </c>
      <c r="L34" s="45">
        <f>K34/2</f>
        <v>1435</v>
      </c>
    </row>
    <row r="35" ht="10.5" customHeight="1"/>
    <row r="36" spans="2:12" ht="14.25">
      <c r="B36" s="49" t="s">
        <v>3</v>
      </c>
      <c r="C36" s="50"/>
      <c r="D36" s="51"/>
      <c r="E36" s="14"/>
      <c r="F36" s="49" t="s">
        <v>4</v>
      </c>
      <c r="G36" s="50"/>
      <c r="H36" s="51"/>
      <c r="I36" s="14"/>
      <c r="J36" s="49" t="s">
        <v>5</v>
      </c>
      <c r="K36" s="50"/>
      <c r="L36" s="51"/>
    </row>
    <row r="37" spans="2:12" ht="13.5">
      <c r="B37" s="55" t="s">
        <v>6</v>
      </c>
      <c r="C37" s="54" t="s">
        <v>1</v>
      </c>
      <c r="D37" s="54" t="s">
        <v>2</v>
      </c>
      <c r="F37" s="55" t="s">
        <v>6</v>
      </c>
      <c r="G37" s="54" t="s">
        <v>1</v>
      </c>
      <c r="H37" s="54" t="s">
        <v>2</v>
      </c>
      <c r="J37" s="55" t="s">
        <v>6</v>
      </c>
      <c r="K37" s="54" t="s">
        <v>1</v>
      </c>
      <c r="L37" s="54" t="s">
        <v>2</v>
      </c>
    </row>
    <row r="38" spans="2:12" ht="13.5">
      <c r="B38" s="52"/>
      <c r="C38" s="53"/>
      <c r="D38" s="53"/>
      <c r="F38" s="52"/>
      <c r="G38" s="53"/>
      <c r="H38" s="53"/>
      <c r="J38" s="52"/>
      <c r="K38" s="53"/>
      <c r="L38" s="53"/>
    </row>
    <row r="39" spans="2:12" ht="13.5">
      <c r="B39" s="19">
        <v>30</v>
      </c>
      <c r="C39" s="20">
        <v>2110</v>
      </c>
      <c r="D39" s="20">
        <f aca="true" t="shared" si="9" ref="D39:D54">C39/2</f>
        <v>1055</v>
      </c>
      <c r="E39" s="12"/>
      <c r="F39" s="19">
        <v>30</v>
      </c>
      <c r="G39" s="19">
        <v>2420</v>
      </c>
      <c r="H39" s="19">
        <f aca="true" t="shared" si="10" ref="H39:H54">G39/2</f>
        <v>1210</v>
      </c>
      <c r="I39" s="12"/>
      <c r="J39" s="19">
        <v>30</v>
      </c>
      <c r="K39" s="19">
        <v>2780</v>
      </c>
      <c r="L39" s="19">
        <f aca="true" t="shared" si="11" ref="L39:L54">K39/2</f>
        <v>1390</v>
      </c>
    </row>
    <row r="40" spans="2:12" ht="13.5">
      <c r="B40" s="21">
        <v>40</v>
      </c>
      <c r="C40" s="18">
        <f>C39*2</f>
        <v>4220</v>
      </c>
      <c r="D40" s="22">
        <f t="shared" si="9"/>
        <v>2110</v>
      </c>
      <c r="E40" s="12"/>
      <c r="F40" s="18">
        <v>40</v>
      </c>
      <c r="G40" s="18">
        <f>G39*2</f>
        <v>4840</v>
      </c>
      <c r="H40" s="18">
        <f t="shared" si="10"/>
        <v>2420</v>
      </c>
      <c r="I40" s="12"/>
      <c r="J40" s="18">
        <v>40</v>
      </c>
      <c r="K40" s="18">
        <f>K39*2</f>
        <v>5560</v>
      </c>
      <c r="L40" s="18">
        <f t="shared" si="11"/>
        <v>2780</v>
      </c>
    </row>
    <row r="41" spans="2:12" ht="13.5">
      <c r="B41" s="21">
        <v>50</v>
      </c>
      <c r="C41" s="18">
        <f>C39*2</f>
        <v>4220</v>
      </c>
      <c r="D41" s="22">
        <f t="shared" si="9"/>
        <v>2110</v>
      </c>
      <c r="E41" s="12"/>
      <c r="F41" s="18">
        <v>50</v>
      </c>
      <c r="G41" s="18">
        <f>G39*2</f>
        <v>4840</v>
      </c>
      <c r="H41" s="18">
        <f t="shared" si="10"/>
        <v>2420</v>
      </c>
      <c r="I41" s="12"/>
      <c r="J41" s="18">
        <v>50</v>
      </c>
      <c r="K41" s="18">
        <f>K39*2</f>
        <v>5560</v>
      </c>
      <c r="L41" s="18">
        <f t="shared" si="11"/>
        <v>2780</v>
      </c>
    </row>
    <row r="42" spans="2:12" ht="13.5">
      <c r="B42" s="23">
        <v>60</v>
      </c>
      <c r="C42" s="19">
        <f>C39*2</f>
        <v>4220</v>
      </c>
      <c r="D42" s="20">
        <f t="shared" si="9"/>
        <v>2110</v>
      </c>
      <c r="E42" s="12"/>
      <c r="F42" s="19">
        <v>60</v>
      </c>
      <c r="G42" s="19">
        <f>G39*2</f>
        <v>4840</v>
      </c>
      <c r="H42" s="19">
        <f t="shared" si="10"/>
        <v>2420</v>
      </c>
      <c r="I42" s="12"/>
      <c r="J42" s="19">
        <v>60</v>
      </c>
      <c r="K42" s="19">
        <f>K39*2</f>
        <v>5560</v>
      </c>
      <c r="L42" s="19">
        <f t="shared" si="11"/>
        <v>2780</v>
      </c>
    </row>
    <row r="43" spans="2:12" ht="13.5">
      <c r="B43" s="21">
        <v>70</v>
      </c>
      <c r="C43" s="18">
        <f>C39*3</f>
        <v>6330</v>
      </c>
      <c r="D43" s="22">
        <f t="shared" si="9"/>
        <v>3165</v>
      </c>
      <c r="E43" s="12"/>
      <c r="F43" s="18">
        <v>70</v>
      </c>
      <c r="G43" s="18">
        <f>G39*3</f>
        <v>7260</v>
      </c>
      <c r="H43" s="18">
        <f t="shared" si="10"/>
        <v>3630</v>
      </c>
      <c r="I43" s="12"/>
      <c r="J43" s="18">
        <v>70</v>
      </c>
      <c r="K43" s="18">
        <f>K39*3</f>
        <v>8340</v>
      </c>
      <c r="L43" s="18">
        <f t="shared" si="11"/>
        <v>4170</v>
      </c>
    </row>
    <row r="44" spans="2:12" ht="13.5">
      <c r="B44" s="21">
        <v>80</v>
      </c>
      <c r="C44" s="18">
        <f>C39*3</f>
        <v>6330</v>
      </c>
      <c r="D44" s="22">
        <f t="shared" si="9"/>
        <v>3165</v>
      </c>
      <c r="E44" s="12"/>
      <c r="F44" s="18">
        <v>80</v>
      </c>
      <c r="G44" s="18">
        <f>G39*3</f>
        <v>7260</v>
      </c>
      <c r="H44" s="18">
        <f t="shared" si="10"/>
        <v>3630</v>
      </c>
      <c r="I44" s="12"/>
      <c r="J44" s="18">
        <v>80</v>
      </c>
      <c r="K44" s="18">
        <f>K39*3</f>
        <v>8340</v>
      </c>
      <c r="L44" s="18">
        <f t="shared" si="11"/>
        <v>4170</v>
      </c>
    </row>
    <row r="45" spans="2:12" ht="13.5">
      <c r="B45" s="21">
        <v>90</v>
      </c>
      <c r="C45" s="19">
        <f>C39*3</f>
        <v>6330</v>
      </c>
      <c r="D45" s="20">
        <f t="shared" si="9"/>
        <v>3165</v>
      </c>
      <c r="E45" s="12"/>
      <c r="F45" s="19">
        <v>90</v>
      </c>
      <c r="G45" s="19">
        <f>G39*3</f>
        <v>7260</v>
      </c>
      <c r="H45" s="19">
        <f t="shared" si="10"/>
        <v>3630</v>
      </c>
      <c r="I45" s="12"/>
      <c r="J45" s="19">
        <v>90</v>
      </c>
      <c r="K45" s="19">
        <f>K39*3</f>
        <v>8340</v>
      </c>
      <c r="L45" s="19">
        <f t="shared" si="11"/>
        <v>4170</v>
      </c>
    </row>
    <row r="46" spans="2:12" ht="13.5">
      <c r="B46" s="21">
        <v>100</v>
      </c>
      <c r="C46" s="18">
        <f>C39*4</f>
        <v>8440</v>
      </c>
      <c r="D46" s="22">
        <f t="shared" si="9"/>
        <v>4220</v>
      </c>
      <c r="E46" s="12"/>
      <c r="F46" s="18">
        <v>100</v>
      </c>
      <c r="G46" s="18">
        <f>G39*4</f>
        <v>9680</v>
      </c>
      <c r="H46" s="18">
        <f t="shared" si="10"/>
        <v>4840</v>
      </c>
      <c r="I46" s="12"/>
      <c r="J46" s="18">
        <v>100</v>
      </c>
      <c r="K46" s="18">
        <f>K39*4</f>
        <v>11120</v>
      </c>
      <c r="L46" s="18">
        <f t="shared" si="11"/>
        <v>5560</v>
      </c>
    </row>
    <row r="47" spans="2:12" ht="13.5">
      <c r="B47" s="21">
        <v>110</v>
      </c>
      <c r="C47" s="18">
        <f>C39*4</f>
        <v>8440</v>
      </c>
      <c r="D47" s="22">
        <f t="shared" si="9"/>
        <v>4220</v>
      </c>
      <c r="E47" s="12"/>
      <c r="F47" s="18">
        <v>110</v>
      </c>
      <c r="G47" s="18">
        <f>G39*4</f>
        <v>9680</v>
      </c>
      <c r="H47" s="18">
        <f t="shared" si="10"/>
        <v>4840</v>
      </c>
      <c r="I47" s="12"/>
      <c r="J47" s="18">
        <v>110</v>
      </c>
      <c r="K47" s="18">
        <f>K39*4</f>
        <v>11120</v>
      </c>
      <c r="L47" s="18">
        <f t="shared" si="11"/>
        <v>5560</v>
      </c>
    </row>
    <row r="48" spans="2:12" ht="13.5">
      <c r="B48" s="23">
        <v>120</v>
      </c>
      <c r="C48" s="19">
        <f>C39*4</f>
        <v>8440</v>
      </c>
      <c r="D48" s="20">
        <f t="shared" si="9"/>
        <v>4220</v>
      </c>
      <c r="E48" s="12"/>
      <c r="F48" s="19">
        <v>120</v>
      </c>
      <c r="G48" s="19">
        <f>G39*4</f>
        <v>9680</v>
      </c>
      <c r="H48" s="19">
        <f t="shared" si="10"/>
        <v>4840</v>
      </c>
      <c r="I48" s="12"/>
      <c r="J48" s="19">
        <v>120</v>
      </c>
      <c r="K48" s="19">
        <f>K39*4</f>
        <v>11120</v>
      </c>
      <c r="L48" s="19">
        <f t="shared" si="11"/>
        <v>5560</v>
      </c>
    </row>
    <row r="49" spans="2:12" ht="13.5">
      <c r="B49" s="21">
        <v>130</v>
      </c>
      <c r="C49" s="18">
        <f>C39*5</f>
        <v>10550</v>
      </c>
      <c r="D49" s="22">
        <f t="shared" si="9"/>
        <v>5275</v>
      </c>
      <c r="E49" s="12"/>
      <c r="F49" s="18">
        <v>130</v>
      </c>
      <c r="G49" s="18">
        <f>G39*5</f>
        <v>12100</v>
      </c>
      <c r="H49" s="18">
        <f t="shared" si="10"/>
        <v>6050</v>
      </c>
      <c r="I49" s="12"/>
      <c r="J49" s="18">
        <v>130</v>
      </c>
      <c r="K49" s="18">
        <f>K39*5</f>
        <v>13900</v>
      </c>
      <c r="L49" s="18">
        <f t="shared" si="11"/>
        <v>6950</v>
      </c>
    </row>
    <row r="50" spans="2:12" ht="13.5">
      <c r="B50" s="21">
        <v>140</v>
      </c>
      <c r="C50" s="18">
        <f>C39*5</f>
        <v>10550</v>
      </c>
      <c r="D50" s="22">
        <f t="shared" si="9"/>
        <v>5275</v>
      </c>
      <c r="E50" s="12"/>
      <c r="F50" s="18">
        <v>140</v>
      </c>
      <c r="G50" s="18">
        <f>G39*5</f>
        <v>12100</v>
      </c>
      <c r="H50" s="18">
        <f t="shared" si="10"/>
        <v>6050</v>
      </c>
      <c r="I50" s="12"/>
      <c r="J50" s="18">
        <v>140</v>
      </c>
      <c r="K50" s="18">
        <f>K39*5</f>
        <v>13900</v>
      </c>
      <c r="L50" s="18">
        <f t="shared" si="11"/>
        <v>6950</v>
      </c>
    </row>
    <row r="51" spans="2:12" ht="13.5">
      <c r="B51" s="23">
        <v>150</v>
      </c>
      <c r="C51" s="19">
        <f>C39*5</f>
        <v>10550</v>
      </c>
      <c r="D51" s="20">
        <f t="shared" si="9"/>
        <v>5275</v>
      </c>
      <c r="E51" s="12"/>
      <c r="F51" s="19">
        <v>150</v>
      </c>
      <c r="G51" s="19">
        <f>G39*5</f>
        <v>12100</v>
      </c>
      <c r="H51" s="19">
        <f t="shared" si="10"/>
        <v>6050</v>
      </c>
      <c r="I51" s="12"/>
      <c r="J51" s="19">
        <v>150</v>
      </c>
      <c r="K51" s="19">
        <f>K39*5</f>
        <v>13900</v>
      </c>
      <c r="L51" s="19">
        <f t="shared" si="11"/>
        <v>6950</v>
      </c>
    </row>
    <row r="52" spans="2:12" ht="13.5">
      <c r="B52" s="18">
        <v>160</v>
      </c>
      <c r="C52" s="18">
        <f>C39*6</f>
        <v>12660</v>
      </c>
      <c r="D52" s="22">
        <f t="shared" si="9"/>
        <v>6330</v>
      </c>
      <c r="E52" s="12"/>
      <c r="F52" s="18">
        <v>160</v>
      </c>
      <c r="G52" s="18">
        <f>G39*6</f>
        <v>14520</v>
      </c>
      <c r="H52" s="18">
        <f t="shared" si="10"/>
        <v>7260</v>
      </c>
      <c r="I52" s="12"/>
      <c r="J52" s="18">
        <v>160</v>
      </c>
      <c r="K52" s="18">
        <f>K39*6</f>
        <v>16680</v>
      </c>
      <c r="L52" s="18">
        <f t="shared" si="11"/>
        <v>8340</v>
      </c>
    </row>
    <row r="53" spans="2:12" ht="13.5">
      <c r="B53" s="18">
        <v>170</v>
      </c>
      <c r="C53" s="18">
        <f>C39*6</f>
        <v>12660</v>
      </c>
      <c r="D53" s="22">
        <f t="shared" si="9"/>
        <v>6330</v>
      </c>
      <c r="E53" s="12"/>
      <c r="F53" s="18">
        <v>170</v>
      </c>
      <c r="G53" s="18">
        <f>G39*6</f>
        <v>14520</v>
      </c>
      <c r="H53" s="18">
        <f t="shared" si="10"/>
        <v>7260</v>
      </c>
      <c r="I53" s="12"/>
      <c r="J53" s="18">
        <v>170</v>
      </c>
      <c r="K53" s="18">
        <f>K39*6</f>
        <v>16680</v>
      </c>
      <c r="L53" s="18">
        <f t="shared" si="11"/>
        <v>8340</v>
      </c>
    </row>
    <row r="54" spans="2:12" ht="13.5">
      <c r="B54" s="19">
        <v>180</v>
      </c>
      <c r="C54" s="19">
        <f>C39*6</f>
        <v>12660</v>
      </c>
      <c r="D54" s="19">
        <f t="shared" si="9"/>
        <v>6330</v>
      </c>
      <c r="E54" s="12"/>
      <c r="F54" s="19">
        <v>180</v>
      </c>
      <c r="G54" s="19">
        <f>G39*6</f>
        <v>14520</v>
      </c>
      <c r="H54" s="19">
        <f t="shared" si="10"/>
        <v>7260</v>
      </c>
      <c r="I54" s="12"/>
      <c r="J54" s="19">
        <v>180</v>
      </c>
      <c r="K54" s="19">
        <f>K39*6</f>
        <v>16680</v>
      </c>
      <c r="L54" s="19">
        <f t="shared" si="11"/>
        <v>8340</v>
      </c>
    </row>
  </sheetData>
  <sheetProtection/>
  <mergeCells count="24">
    <mergeCell ref="J36:L36"/>
    <mergeCell ref="J37:J38"/>
    <mergeCell ref="K37:K38"/>
    <mergeCell ref="L37:L38"/>
    <mergeCell ref="H37:H38"/>
    <mergeCell ref="J5:J6"/>
    <mergeCell ref="K5:K6"/>
    <mergeCell ref="H5:H6"/>
    <mergeCell ref="L5:L6"/>
    <mergeCell ref="B36:D36"/>
    <mergeCell ref="D37:D38"/>
    <mergeCell ref="F37:F38"/>
    <mergeCell ref="G37:G38"/>
    <mergeCell ref="B37:B38"/>
    <mergeCell ref="C37:C38"/>
    <mergeCell ref="F36:H36"/>
    <mergeCell ref="J4:L4"/>
    <mergeCell ref="B4:D4"/>
    <mergeCell ref="F4:H4"/>
    <mergeCell ref="B5:B6"/>
    <mergeCell ref="C5:C6"/>
    <mergeCell ref="D5:D6"/>
    <mergeCell ref="F5:F6"/>
    <mergeCell ref="G5:G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zoomScalePageLayoutView="0" workbookViewId="0" topLeftCell="A12">
      <selection activeCell="B45" sqref="B45"/>
    </sheetView>
  </sheetViews>
  <sheetFormatPr defaultColWidth="9.00390625" defaultRowHeight="13.5"/>
  <cols>
    <col min="1" max="1" width="1.75390625" style="1" customWidth="1"/>
    <col min="2" max="2" width="9.00390625" style="1" customWidth="1"/>
    <col min="3" max="4" width="11.625" style="1" customWidth="1"/>
    <col min="5" max="5" width="3.625" style="1" customWidth="1"/>
    <col min="6" max="6" width="9.00390625" style="1" customWidth="1"/>
    <col min="7" max="8" width="11.625" style="1" customWidth="1"/>
    <col min="9" max="9" width="3.625" style="1" customWidth="1"/>
    <col min="10" max="10" width="9.00390625" style="1" customWidth="1"/>
    <col min="11" max="12" width="11.625" style="1" customWidth="1"/>
    <col min="13" max="16384" width="9.00390625" style="1" customWidth="1"/>
  </cols>
  <sheetData>
    <row r="1" ht="102.75" customHeight="1">
      <c r="B1" s="2"/>
    </row>
    <row r="2" ht="17.25">
      <c r="B2" s="13" t="s">
        <v>9</v>
      </c>
    </row>
    <row r="3" ht="10.5" customHeight="1"/>
    <row r="4" spans="2:12" ht="18" customHeight="1">
      <c r="B4" s="49" t="s">
        <v>3</v>
      </c>
      <c r="C4" s="50"/>
      <c r="D4" s="51"/>
      <c r="E4" s="15"/>
      <c r="F4" s="49" t="s">
        <v>4</v>
      </c>
      <c r="G4" s="50"/>
      <c r="H4" s="51"/>
      <c r="I4" s="15"/>
      <c r="J4" s="49" t="s">
        <v>5</v>
      </c>
      <c r="K4" s="50"/>
      <c r="L4" s="51"/>
    </row>
    <row r="5" spans="2:12" ht="13.5">
      <c r="B5" s="52" t="s">
        <v>8</v>
      </c>
      <c r="C5" s="53" t="s">
        <v>1</v>
      </c>
      <c r="D5" s="53" t="s">
        <v>2</v>
      </c>
      <c r="F5" s="52" t="s">
        <v>8</v>
      </c>
      <c r="G5" s="53" t="s">
        <v>1</v>
      </c>
      <c r="H5" s="53" t="s">
        <v>2</v>
      </c>
      <c r="J5" s="52" t="s">
        <v>8</v>
      </c>
      <c r="K5" s="53" t="s">
        <v>1</v>
      </c>
      <c r="L5" s="53" t="s">
        <v>2</v>
      </c>
    </row>
    <row r="6" spans="2:12" ht="13.5">
      <c r="B6" s="52"/>
      <c r="C6" s="53"/>
      <c r="D6" s="53"/>
      <c r="F6" s="52"/>
      <c r="G6" s="53"/>
      <c r="H6" s="53"/>
      <c r="J6" s="52"/>
      <c r="K6" s="53"/>
      <c r="L6" s="53"/>
    </row>
    <row r="7" spans="2:12" ht="13.5">
      <c r="B7" s="17">
        <v>1.5</v>
      </c>
      <c r="C7" s="6">
        <v>530</v>
      </c>
      <c r="D7" s="6">
        <f aca="true" t="shared" si="0" ref="D7:D27">C7/2</f>
        <v>265</v>
      </c>
      <c r="F7" s="17">
        <v>1.5</v>
      </c>
      <c r="G7" s="6">
        <v>550</v>
      </c>
      <c r="H7" s="6">
        <f aca="true" t="shared" si="1" ref="H7:H29">G7/2</f>
        <v>275</v>
      </c>
      <c r="J7" s="17">
        <v>1.5</v>
      </c>
      <c r="K7" s="6">
        <v>600</v>
      </c>
      <c r="L7" s="6">
        <f aca="true" t="shared" si="2" ref="L7:L33">K7/2</f>
        <v>300</v>
      </c>
    </row>
    <row r="8" spans="2:12" ht="13.5">
      <c r="B8" s="31">
        <f>B7+0.388</f>
        <v>1.888</v>
      </c>
      <c r="C8" s="32">
        <f aca="true" t="shared" si="3" ref="C8:C27">C7+80</f>
        <v>610</v>
      </c>
      <c r="D8" s="32">
        <f t="shared" si="0"/>
        <v>305</v>
      </c>
      <c r="E8" s="12"/>
      <c r="F8" s="31">
        <f>F7+0.296</f>
        <v>1.796</v>
      </c>
      <c r="G8" s="32">
        <f aca="true" t="shared" si="4" ref="G8:G29">G7+80</f>
        <v>630</v>
      </c>
      <c r="H8" s="32">
        <f t="shared" si="1"/>
        <v>315</v>
      </c>
      <c r="I8" s="12"/>
      <c r="J8" s="31">
        <f>J7+0.22</f>
        <v>1.72</v>
      </c>
      <c r="K8" s="32">
        <f aca="true" t="shared" si="5" ref="K8:K33">K7+80</f>
        <v>680</v>
      </c>
      <c r="L8" s="32">
        <f t="shared" si="2"/>
        <v>340</v>
      </c>
    </row>
    <row r="9" spans="2:12" ht="13.5">
      <c r="B9" s="16">
        <f aca="true" t="shared" si="6" ref="B9:B27">B8+0.388</f>
        <v>2.276</v>
      </c>
      <c r="C9" s="25">
        <f t="shared" si="3"/>
        <v>690</v>
      </c>
      <c r="D9" s="6">
        <f t="shared" si="0"/>
        <v>345</v>
      </c>
      <c r="E9" s="12"/>
      <c r="F9" s="16">
        <f aca="true" t="shared" si="7" ref="F9:F29">F8+0.296</f>
        <v>2.092</v>
      </c>
      <c r="G9" s="25">
        <f t="shared" si="4"/>
        <v>710</v>
      </c>
      <c r="H9" s="6">
        <f t="shared" si="1"/>
        <v>355</v>
      </c>
      <c r="I9" s="12"/>
      <c r="J9" s="31">
        <f aca="true" t="shared" si="8" ref="J9:J33">J8+0.22</f>
        <v>1.94</v>
      </c>
      <c r="K9" s="35">
        <f t="shared" si="5"/>
        <v>760</v>
      </c>
      <c r="L9" s="32">
        <f t="shared" si="2"/>
        <v>380</v>
      </c>
    </row>
    <row r="10" spans="2:12" ht="13.5">
      <c r="B10" s="31">
        <f t="shared" si="6"/>
        <v>2.6639999999999997</v>
      </c>
      <c r="C10" s="35">
        <f t="shared" si="3"/>
        <v>770</v>
      </c>
      <c r="D10" s="32">
        <f t="shared" si="0"/>
        <v>385</v>
      </c>
      <c r="E10" s="12"/>
      <c r="F10" s="31">
        <f>F9+0.296</f>
        <v>2.388</v>
      </c>
      <c r="G10" s="35">
        <f t="shared" si="4"/>
        <v>790</v>
      </c>
      <c r="H10" s="32">
        <f t="shared" si="1"/>
        <v>395</v>
      </c>
      <c r="I10" s="12"/>
      <c r="J10" s="16">
        <f t="shared" si="8"/>
        <v>2.16</v>
      </c>
      <c r="K10" s="25">
        <f t="shared" si="5"/>
        <v>840</v>
      </c>
      <c r="L10" s="6">
        <f t="shared" si="2"/>
        <v>420</v>
      </c>
    </row>
    <row r="11" spans="2:12" ht="13.5">
      <c r="B11" s="16">
        <f t="shared" si="6"/>
        <v>3.0519999999999996</v>
      </c>
      <c r="C11" s="25">
        <f t="shared" si="3"/>
        <v>850</v>
      </c>
      <c r="D11" s="6">
        <f t="shared" si="0"/>
        <v>425</v>
      </c>
      <c r="E11" s="12"/>
      <c r="F11" s="31">
        <f t="shared" si="7"/>
        <v>2.6839999999999997</v>
      </c>
      <c r="G11" s="35">
        <f t="shared" si="4"/>
        <v>870</v>
      </c>
      <c r="H11" s="32">
        <f t="shared" si="1"/>
        <v>435</v>
      </c>
      <c r="I11" s="12"/>
      <c r="J11" s="31">
        <f t="shared" si="8"/>
        <v>2.3800000000000003</v>
      </c>
      <c r="K11" s="35">
        <f t="shared" si="5"/>
        <v>920</v>
      </c>
      <c r="L11" s="32">
        <f t="shared" si="2"/>
        <v>460</v>
      </c>
    </row>
    <row r="12" spans="2:12" ht="13.5">
      <c r="B12" s="31">
        <f t="shared" si="6"/>
        <v>3.4399999999999995</v>
      </c>
      <c r="C12" s="35">
        <f t="shared" si="3"/>
        <v>930</v>
      </c>
      <c r="D12" s="32">
        <f t="shared" si="0"/>
        <v>465</v>
      </c>
      <c r="E12" s="12"/>
      <c r="F12" s="31">
        <f t="shared" si="7"/>
        <v>2.9799999999999995</v>
      </c>
      <c r="G12" s="35">
        <f t="shared" si="4"/>
        <v>950</v>
      </c>
      <c r="H12" s="32">
        <f t="shared" si="1"/>
        <v>475</v>
      </c>
      <c r="I12" s="12"/>
      <c r="J12" s="31">
        <f t="shared" si="8"/>
        <v>2.6000000000000005</v>
      </c>
      <c r="K12" s="35">
        <f t="shared" si="5"/>
        <v>1000</v>
      </c>
      <c r="L12" s="32">
        <f t="shared" si="2"/>
        <v>500</v>
      </c>
    </row>
    <row r="13" spans="2:12" ht="13.5">
      <c r="B13" s="31">
        <f t="shared" si="6"/>
        <v>3.8279999999999994</v>
      </c>
      <c r="C13" s="35">
        <f t="shared" si="3"/>
        <v>1010</v>
      </c>
      <c r="D13" s="32">
        <f t="shared" si="0"/>
        <v>505</v>
      </c>
      <c r="E13" s="12"/>
      <c r="F13" s="43">
        <f t="shared" si="7"/>
        <v>3.2759999999999994</v>
      </c>
      <c r="G13" s="44">
        <f t="shared" si="4"/>
        <v>1030</v>
      </c>
      <c r="H13" s="45">
        <f t="shared" si="1"/>
        <v>515</v>
      </c>
      <c r="I13" s="12"/>
      <c r="J13" s="31">
        <f t="shared" si="8"/>
        <v>2.8200000000000007</v>
      </c>
      <c r="K13" s="35">
        <f t="shared" si="5"/>
        <v>1080</v>
      </c>
      <c r="L13" s="32">
        <f t="shared" si="2"/>
        <v>540</v>
      </c>
    </row>
    <row r="14" spans="2:12" ht="13.5">
      <c r="B14" s="16">
        <f t="shared" si="6"/>
        <v>4.215999999999999</v>
      </c>
      <c r="C14" s="25">
        <f t="shared" si="3"/>
        <v>1090</v>
      </c>
      <c r="D14" s="6">
        <f t="shared" si="0"/>
        <v>545</v>
      </c>
      <c r="E14" s="12"/>
      <c r="F14" s="31">
        <f t="shared" si="7"/>
        <v>3.571999999999999</v>
      </c>
      <c r="G14" s="35">
        <f t="shared" si="4"/>
        <v>1110</v>
      </c>
      <c r="H14" s="32">
        <f t="shared" si="1"/>
        <v>555</v>
      </c>
      <c r="I14" s="12"/>
      <c r="J14" s="16">
        <f t="shared" si="8"/>
        <v>3.040000000000001</v>
      </c>
      <c r="K14" s="25">
        <f t="shared" si="5"/>
        <v>1160</v>
      </c>
      <c r="L14" s="6">
        <f t="shared" si="2"/>
        <v>580</v>
      </c>
    </row>
    <row r="15" spans="2:12" ht="13.5">
      <c r="B15" s="31">
        <f t="shared" si="6"/>
        <v>4.603999999999999</v>
      </c>
      <c r="C15" s="35">
        <f t="shared" si="3"/>
        <v>1170</v>
      </c>
      <c r="D15" s="32">
        <f t="shared" si="0"/>
        <v>585</v>
      </c>
      <c r="E15" s="12"/>
      <c r="F15" s="31">
        <f t="shared" si="7"/>
        <v>3.867999999999999</v>
      </c>
      <c r="G15" s="35">
        <f t="shared" si="4"/>
        <v>1190</v>
      </c>
      <c r="H15" s="32">
        <f t="shared" si="1"/>
        <v>595</v>
      </c>
      <c r="I15" s="12"/>
      <c r="J15" s="31">
        <f t="shared" si="8"/>
        <v>3.260000000000001</v>
      </c>
      <c r="K15" s="35">
        <f t="shared" si="5"/>
        <v>1240</v>
      </c>
      <c r="L15" s="32">
        <f t="shared" si="2"/>
        <v>620</v>
      </c>
    </row>
    <row r="16" spans="2:12" ht="13.5">
      <c r="B16" s="31">
        <f t="shared" si="6"/>
        <v>4.991999999999999</v>
      </c>
      <c r="C16" s="35">
        <f t="shared" si="3"/>
        <v>1250</v>
      </c>
      <c r="D16" s="32">
        <f t="shared" si="0"/>
        <v>625</v>
      </c>
      <c r="E16" s="12"/>
      <c r="F16" s="43">
        <f t="shared" si="7"/>
        <v>4.163999999999999</v>
      </c>
      <c r="G16" s="44">
        <f t="shared" si="4"/>
        <v>1270</v>
      </c>
      <c r="H16" s="45">
        <f t="shared" si="1"/>
        <v>635</v>
      </c>
      <c r="I16" s="12"/>
      <c r="J16" s="31">
        <f t="shared" si="8"/>
        <v>3.4800000000000013</v>
      </c>
      <c r="K16" s="35">
        <f t="shared" si="5"/>
        <v>1320</v>
      </c>
      <c r="L16" s="32">
        <f t="shared" si="2"/>
        <v>660</v>
      </c>
    </row>
    <row r="17" spans="2:12" ht="13.5">
      <c r="B17" s="31">
        <f t="shared" si="6"/>
        <v>5.379999999999999</v>
      </c>
      <c r="C17" s="35">
        <f t="shared" si="3"/>
        <v>1330</v>
      </c>
      <c r="D17" s="32">
        <f t="shared" si="0"/>
        <v>665</v>
      </c>
      <c r="E17" s="12"/>
      <c r="F17" s="31">
        <f t="shared" si="7"/>
        <v>4.459999999999999</v>
      </c>
      <c r="G17" s="35">
        <f t="shared" si="4"/>
        <v>1350</v>
      </c>
      <c r="H17" s="32">
        <f t="shared" si="1"/>
        <v>675</v>
      </c>
      <c r="I17" s="12"/>
      <c r="J17" s="31">
        <f t="shared" si="8"/>
        <v>3.7000000000000015</v>
      </c>
      <c r="K17" s="35">
        <f t="shared" si="5"/>
        <v>1400</v>
      </c>
      <c r="L17" s="32">
        <f t="shared" si="2"/>
        <v>700</v>
      </c>
    </row>
    <row r="18" spans="2:12" ht="13.5">
      <c r="B18" s="31">
        <f t="shared" si="6"/>
        <v>5.767999999999999</v>
      </c>
      <c r="C18" s="35">
        <f t="shared" si="3"/>
        <v>1410</v>
      </c>
      <c r="D18" s="32">
        <f t="shared" si="0"/>
        <v>705</v>
      </c>
      <c r="E18" s="12"/>
      <c r="F18" s="31">
        <f t="shared" si="7"/>
        <v>4.755999999999999</v>
      </c>
      <c r="G18" s="35">
        <f t="shared" si="4"/>
        <v>1430</v>
      </c>
      <c r="H18" s="32">
        <f t="shared" si="1"/>
        <v>715</v>
      </c>
      <c r="I18" s="12"/>
      <c r="J18" s="31">
        <f t="shared" si="8"/>
        <v>3.9200000000000017</v>
      </c>
      <c r="K18" s="35">
        <f t="shared" si="5"/>
        <v>1480</v>
      </c>
      <c r="L18" s="32">
        <f t="shared" si="2"/>
        <v>740</v>
      </c>
    </row>
    <row r="19" spans="2:12" ht="13.5">
      <c r="B19" s="43">
        <f t="shared" si="6"/>
        <v>6.155999999999999</v>
      </c>
      <c r="C19" s="44">
        <f t="shared" si="3"/>
        <v>1490</v>
      </c>
      <c r="D19" s="45">
        <f t="shared" si="0"/>
        <v>745</v>
      </c>
      <c r="E19" s="12"/>
      <c r="F19" s="43">
        <f t="shared" si="7"/>
        <v>5.052</v>
      </c>
      <c r="G19" s="44">
        <f t="shared" si="4"/>
        <v>1510</v>
      </c>
      <c r="H19" s="45">
        <f t="shared" si="1"/>
        <v>755</v>
      </c>
      <c r="I19" s="12"/>
      <c r="J19" s="43">
        <f t="shared" si="8"/>
        <v>4.1400000000000015</v>
      </c>
      <c r="K19" s="44">
        <f t="shared" si="5"/>
        <v>1560</v>
      </c>
      <c r="L19" s="45">
        <f t="shared" si="2"/>
        <v>780</v>
      </c>
    </row>
    <row r="20" spans="2:12" ht="13.5">
      <c r="B20" s="31">
        <f t="shared" si="6"/>
        <v>6.543999999999999</v>
      </c>
      <c r="C20" s="35">
        <f t="shared" si="3"/>
        <v>1570</v>
      </c>
      <c r="D20" s="32">
        <f t="shared" si="0"/>
        <v>785</v>
      </c>
      <c r="E20" s="12"/>
      <c r="F20" s="31">
        <f t="shared" si="7"/>
        <v>5.348</v>
      </c>
      <c r="G20" s="35">
        <f t="shared" si="4"/>
        <v>1590</v>
      </c>
      <c r="H20" s="32">
        <f t="shared" si="1"/>
        <v>795</v>
      </c>
      <c r="I20" s="12"/>
      <c r="J20" s="31">
        <f t="shared" si="8"/>
        <v>4.360000000000001</v>
      </c>
      <c r="K20" s="35">
        <f t="shared" si="5"/>
        <v>1640</v>
      </c>
      <c r="L20" s="32">
        <f t="shared" si="2"/>
        <v>820</v>
      </c>
    </row>
    <row r="21" spans="2:12" ht="13.5">
      <c r="B21" s="31">
        <f t="shared" si="6"/>
        <v>6.931999999999999</v>
      </c>
      <c r="C21" s="35">
        <f t="shared" si="3"/>
        <v>1650</v>
      </c>
      <c r="D21" s="32">
        <f t="shared" si="0"/>
        <v>825</v>
      </c>
      <c r="E21" s="12"/>
      <c r="F21" s="31">
        <f t="shared" si="7"/>
        <v>5.644</v>
      </c>
      <c r="G21" s="35">
        <f t="shared" si="4"/>
        <v>1670</v>
      </c>
      <c r="H21" s="32">
        <f t="shared" si="1"/>
        <v>835</v>
      </c>
      <c r="I21" s="12"/>
      <c r="J21" s="31">
        <f t="shared" si="8"/>
        <v>4.580000000000001</v>
      </c>
      <c r="K21" s="35">
        <f t="shared" si="5"/>
        <v>1720</v>
      </c>
      <c r="L21" s="32">
        <f t="shared" si="2"/>
        <v>860</v>
      </c>
    </row>
    <row r="22" spans="2:12" ht="13.5">
      <c r="B22" s="43">
        <f t="shared" si="6"/>
        <v>7.3199999999999985</v>
      </c>
      <c r="C22" s="44">
        <f t="shared" si="3"/>
        <v>1730</v>
      </c>
      <c r="D22" s="45">
        <f t="shared" si="0"/>
        <v>865</v>
      </c>
      <c r="E22" s="12"/>
      <c r="F22" s="31">
        <f t="shared" si="7"/>
        <v>5.94</v>
      </c>
      <c r="G22" s="35">
        <f t="shared" si="4"/>
        <v>1750</v>
      </c>
      <c r="H22" s="32">
        <f t="shared" si="1"/>
        <v>875</v>
      </c>
      <c r="I22" s="12"/>
      <c r="J22" s="31">
        <f t="shared" si="8"/>
        <v>4.800000000000001</v>
      </c>
      <c r="K22" s="35">
        <f t="shared" si="5"/>
        <v>1800</v>
      </c>
      <c r="L22" s="32">
        <f t="shared" si="2"/>
        <v>900</v>
      </c>
    </row>
    <row r="23" spans="2:12" ht="13.5">
      <c r="B23" s="31">
        <f t="shared" si="6"/>
        <v>7.707999999999998</v>
      </c>
      <c r="C23" s="35">
        <f t="shared" si="3"/>
        <v>1810</v>
      </c>
      <c r="D23" s="32">
        <f t="shared" si="0"/>
        <v>905</v>
      </c>
      <c r="E23" s="12"/>
      <c r="F23" s="43">
        <f t="shared" si="7"/>
        <v>6.236000000000001</v>
      </c>
      <c r="G23" s="44">
        <f t="shared" si="4"/>
        <v>1830</v>
      </c>
      <c r="H23" s="45">
        <f t="shared" si="1"/>
        <v>915</v>
      </c>
      <c r="I23" s="12"/>
      <c r="J23" s="43">
        <f t="shared" si="8"/>
        <v>5.0200000000000005</v>
      </c>
      <c r="K23" s="44">
        <f t="shared" si="5"/>
        <v>1880</v>
      </c>
      <c r="L23" s="45">
        <f t="shared" si="2"/>
        <v>940</v>
      </c>
    </row>
    <row r="24" spans="2:12" ht="13.5">
      <c r="B24" s="31">
        <f t="shared" si="6"/>
        <v>8.095999999999998</v>
      </c>
      <c r="C24" s="35">
        <f t="shared" si="3"/>
        <v>1890</v>
      </c>
      <c r="D24" s="32">
        <f t="shared" si="0"/>
        <v>945</v>
      </c>
      <c r="E24" s="12"/>
      <c r="F24" s="31">
        <f t="shared" si="7"/>
        <v>6.532000000000001</v>
      </c>
      <c r="G24" s="35">
        <f t="shared" si="4"/>
        <v>1910</v>
      </c>
      <c r="H24" s="32">
        <f t="shared" si="1"/>
        <v>955</v>
      </c>
      <c r="I24" s="12"/>
      <c r="J24" s="31">
        <f t="shared" si="8"/>
        <v>5.24</v>
      </c>
      <c r="K24" s="35">
        <f t="shared" si="5"/>
        <v>1960</v>
      </c>
      <c r="L24" s="32">
        <f t="shared" si="2"/>
        <v>980</v>
      </c>
    </row>
    <row r="25" spans="2:12" ht="13.5">
      <c r="B25" s="31">
        <f t="shared" si="6"/>
        <v>8.483999999999998</v>
      </c>
      <c r="C25" s="35">
        <f t="shared" si="3"/>
        <v>1970</v>
      </c>
      <c r="D25" s="32">
        <f t="shared" si="0"/>
        <v>985</v>
      </c>
      <c r="E25" s="12"/>
      <c r="F25" s="31">
        <f t="shared" si="7"/>
        <v>6.828000000000001</v>
      </c>
      <c r="G25" s="35">
        <f t="shared" si="4"/>
        <v>1990</v>
      </c>
      <c r="H25" s="32">
        <f t="shared" si="1"/>
        <v>995</v>
      </c>
      <c r="I25" s="12"/>
      <c r="J25" s="31">
        <f t="shared" si="8"/>
        <v>5.46</v>
      </c>
      <c r="K25" s="35">
        <f t="shared" si="5"/>
        <v>2040</v>
      </c>
      <c r="L25" s="32">
        <f t="shared" si="2"/>
        <v>1020</v>
      </c>
    </row>
    <row r="26" spans="2:12" ht="13.5">
      <c r="B26" s="31">
        <f t="shared" si="6"/>
        <v>8.871999999999998</v>
      </c>
      <c r="C26" s="35">
        <f t="shared" si="3"/>
        <v>2050</v>
      </c>
      <c r="D26" s="32">
        <f t="shared" si="0"/>
        <v>1025</v>
      </c>
      <c r="E26" s="12"/>
      <c r="F26" s="43">
        <f t="shared" si="7"/>
        <v>7.124000000000001</v>
      </c>
      <c r="G26" s="44">
        <f t="shared" si="4"/>
        <v>2070</v>
      </c>
      <c r="H26" s="45">
        <f t="shared" si="1"/>
        <v>1035</v>
      </c>
      <c r="I26" s="12"/>
      <c r="J26" s="31">
        <f t="shared" si="8"/>
        <v>5.68</v>
      </c>
      <c r="K26" s="35">
        <f t="shared" si="5"/>
        <v>2120</v>
      </c>
      <c r="L26" s="32">
        <f t="shared" si="2"/>
        <v>1060</v>
      </c>
    </row>
    <row r="27" spans="2:12" ht="13.5">
      <c r="B27" s="43">
        <f t="shared" si="6"/>
        <v>9.259999999999998</v>
      </c>
      <c r="C27" s="44">
        <f t="shared" si="3"/>
        <v>2130</v>
      </c>
      <c r="D27" s="45">
        <f t="shared" si="0"/>
        <v>1065</v>
      </c>
      <c r="E27" s="12"/>
      <c r="F27" s="31">
        <f t="shared" si="7"/>
        <v>7.420000000000002</v>
      </c>
      <c r="G27" s="35">
        <f t="shared" si="4"/>
        <v>2150</v>
      </c>
      <c r="H27" s="32">
        <f t="shared" si="1"/>
        <v>1075</v>
      </c>
      <c r="I27" s="12"/>
      <c r="J27" s="31">
        <f t="shared" si="8"/>
        <v>5.8999999999999995</v>
      </c>
      <c r="K27" s="35">
        <f t="shared" si="5"/>
        <v>2200</v>
      </c>
      <c r="L27" s="32">
        <f t="shared" si="2"/>
        <v>1100</v>
      </c>
    </row>
    <row r="28" spans="2:12" ht="13.5">
      <c r="B28" s="12"/>
      <c r="C28" s="12"/>
      <c r="D28" s="12"/>
      <c r="E28" s="12"/>
      <c r="F28" s="31">
        <f t="shared" si="7"/>
        <v>7.716000000000002</v>
      </c>
      <c r="G28" s="35">
        <f t="shared" si="4"/>
        <v>2230</v>
      </c>
      <c r="H28" s="32">
        <f t="shared" si="1"/>
        <v>1115</v>
      </c>
      <c r="I28" s="12"/>
      <c r="J28" s="43">
        <f t="shared" si="8"/>
        <v>6.119999999999999</v>
      </c>
      <c r="K28" s="44">
        <f t="shared" si="5"/>
        <v>2280</v>
      </c>
      <c r="L28" s="45">
        <f t="shared" si="2"/>
        <v>1140</v>
      </c>
    </row>
    <row r="29" spans="2:12" ht="13.5">
      <c r="B29" s="12"/>
      <c r="C29" s="12"/>
      <c r="D29" s="12"/>
      <c r="E29" s="12"/>
      <c r="F29" s="16">
        <f t="shared" si="7"/>
        <v>8.012000000000002</v>
      </c>
      <c r="G29" s="25">
        <f t="shared" si="4"/>
        <v>2310</v>
      </c>
      <c r="H29" s="6">
        <f t="shared" si="1"/>
        <v>1155</v>
      </c>
      <c r="I29" s="12"/>
      <c r="J29" s="31">
        <f t="shared" si="8"/>
        <v>6.339999999999999</v>
      </c>
      <c r="K29" s="35">
        <f t="shared" si="5"/>
        <v>2360</v>
      </c>
      <c r="L29" s="32">
        <f t="shared" si="2"/>
        <v>1180</v>
      </c>
    </row>
    <row r="30" spans="2:12" ht="13.5">
      <c r="B30" s="12"/>
      <c r="C30" s="12"/>
      <c r="D30" s="12"/>
      <c r="E30" s="12"/>
      <c r="F30" s="12"/>
      <c r="G30" s="12"/>
      <c r="H30" s="12"/>
      <c r="I30" s="12"/>
      <c r="J30" s="31">
        <f t="shared" si="8"/>
        <v>6.559999999999999</v>
      </c>
      <c r="K30" s="35">
        <f t="shared" si="5"/>
        <v>2440</v>
      </c>
      <c r="L30" s="32">
        <f t="shared" si="2"/>
        <v>1220</v>
      </c>
    </row>
    <row r="31" spans="2:12" ht="13.5">
      <c r="B31" s="12"/>
      <c r="C31" s="12"/>
      <c r="D31" s="12"/>
      <c r="E31" s="12"/>
      <c r="F31" s="12"/>
      <c r="G31" s="12"/>
      <c r="H31" s="12"/>
      <c r="I31" s="12"/>
      <c r="J31" s="31">
        <f t="shared" si="8"/>
        <v>6.7799999999999985</v>
      </c>
      <c r="K31" s="35">
        <f t="shared" si="5"/>
        <v>2520</v>
      </c>
      <c r="L31" s="32">
        <f t="shared" si="2"/>
        <v>1260</v>
      </c>
    </row>
    <row r="32" spans="10:12" ht="13.5">
      <c r="J32" s="16">
        <f t="shared" si="8"/>
        <v>6.999999999999998</v>
      </c>
      <c r="K32" s="25">
        <f t="shared" si="5"/>
        <v>2600</v>
      </c>
      <c r="L32" s="6">
        <f t="shared" si="2"/>
        <v>1300</v>
      </c>
    </row>
    <row r="33" spans="10:12" ht="13.5">
      <c r="J33" s="34">
        <f t="shared" si="8"/>
        <v>7.219999999999998</v>
      </c>
      <c r="K33" s="35">
        <f t="shared" si="5"/>
        <v>2680</v>
      </c>
      <c r="L33" s="32">
        <f t="shared" si="2"/>
        <v>1340</v>
      </c>
    </row>
    <row r="34" ht="17.25">
      <c r="B34" s="13" t="s">
        <v>10</v>
      </c>
    </row>
    <row r="35" ht="10.5" customHeight="1"/>
    <row r="36" spans="2:12" ht="14.25">
      <c r="B36" s="49" t="s">
        <v>3</v>
      </c>
      <c r="C36" s="50"/>
      <c r="D36" s="51"/>
      <c r="E36" s="26"/>
      <c r="F36" s="49" t="s">
        <v>4</v>
      </c>
      <c r="G36" s="50"/>
      <c r="H36" s="51"/>
      <c r="I36" s="26"/>
      <c r="J36" s="49" t="s">
        <v>5</v>
      </c>
      <c r="K36" s="50"/>
      <c r="L36" s="51"/>
    </row>
    <row r="37" spans="2:12" ht="13.5">
      <c r="B37" s="55" t="s">
        <v>6</v>
      </c>
      <c r="C37" s="54" t="s">
        <v>1</v>
      </c>
      <c r="D37" s="54" t="s">
        <v>2</v>
      </c>
      <c r="F37" s="55" t="s">
        <v>6</v>
      </c>
      <c r="G37" s="54" t="s">
        <v>1</v>
      </c>
      <c r="H37" s="54" t="s">
        <v>2</v>
      </c>
      <c r="J37" s="55" t="s">
        <v>6</v>
      </c>
      <c r="K37" s="54" t="s">
        <v>1</v>
      </c>
      <c r="L37" s="54" t="s">
        <v>2</v>
      </c>
    </row>
    <row r="38" spans="2:12" ht="13.5">
      <c r="B38" s="52"/>
      <c r="C38" s="53"/>
      <c r="D38" s="53"/>
      <c r="F38" s="52"/>
      <c r="G38" s="53"/>
      <c r="H38" s="53"/>
      <c r="J38" s="52"/>
      <c r="K38" s="53"/>
      <c r="L38" s="53"/>
    </row>
    <row r="39" spans="2:12" ht="13.5">
      <c r="B39" s="25">
        <v>30</v>
      </c>
      <c r="C39" s="27">
        <v>1850</v>
      </c>
      <c r="D39" s="27">
        <f aca="true" t="shared" si="9" ref="D39:D54">C39/2</f>
        <v>925</v>
      </c>
      <c r="E39" s="12"/>
      <c r="F39" s="25">
        <v>30</v>
      </c>
      <c r="G39" s="25">
        <v>2160</v>
      </c>
      <c r="H39" s="25">
        <f aca="true" t="shared" si="10" ref="H39:H54">G39/2</f>
        <v>1080</v>
      </c>
      <c r="I39" s="12"/>
      <c r="J39" s="25">
        <v>30</v>
      </c>
      <c r="K39" s="25">
        <v>2470</v>
      </c>
      <c r="L39" s="25">
        <f aca="true" t="shared" si="11" ref="L39:L54">K39/2</f>
        <v>1235</v>
      </c>
    </row>
    <row r="40" spans="2:12" ht="13.5">
      <c r="B40" s="28">
        <v>40</v>
      </c>
      <c r="C40" s="24">
        <f>C39*2</f>
        <v>3700</v>
      </c>
      <c r="D40" s="29">
        <f t="shared" si="9"/>
        <v>1850</v>
      </c>
      <c r="E40" s="12"/>
      <c r="F40" s="24">
        <v>40</v>
      </c>
      <c r="G40" s="24">
        <f>G39*2</f>
        <v>4320</v>
      </c>
      <c r="H40" s="24">
        <f t="shared" si="10"/>
        <v>2160</v>
      </c>
      <c r="I40" s="12"/>
      <c r="J40" s="24">
        <v>40</v>
      </c>
      <c r="K40" s="24">
        <f>K39*2</f>
        <v>4940</v>
      </c>
      <c r="L40" s="24">
        <f t="shared" si="11"/>
        <v>2470</v>
      </c>
    </row>
    <row r="41" spans="2:12" ht="13.5">
      <c r="B41" s="28">
        <v>50</v>
      </c>
      <c r="C41" s="24">
        <f>C39*2</f>
        <v>3700</v>
      </c>
      <c r="D41" s="29">
        <f t="shared" si="9"/>
        <v>1850</v>
      </c>
      <c r="E41" s="12"/>
      <c r="F41" s="24">
        <v>50</v>
      </c>
      <c r="G41" s="24">
        <f>G39*2</f>
        <v>4320</v>
      </c>
      <c r="H41" s="24">
        <f t="shared" si="10"/>
        <v>2160</v>
      </c>
      <c r="I41" s="12"/>
      <c r="J41" s="24">
        <v>50</v>
      </c>
      <c r="K41" s="24">
        <f>K39*2</f>
        <v>4940</v>
      </c>
      <c r="L41" s="24">
        <f t="shared" si="11"/>
        <v>2470</v>
      </c>
    </row>
    <row r="42" spans="2:12" ht="13.5">
      <c r="B42" s="30">
        <v>60</v>
      </c>
      <c r="C42" s="25">
        <f>C39*2</f>
        <v>3700</v>
      </c>
      <c r="D42" s="27">
        <f t="shared" si="9"/>
        <v>1850</v>
      </c>
      <c r="E42" s="12"/>
      <c r="F42" s="25">
        <v>60</v>
      </c>
      <c r="G42" s="25">
        <f>G39*2</f>
        <v>4320</v>
      </c>
      <c r="H42" s="25">
        <f t="shared" si="10"/>
        <v>2160</v>
      </c>
      <c r="I42" s="12"/>
      <c r="J42" s="25">
        <v>60</v>
      </c>
      <c r="K42" s="25">
        <f>K39*2</f>
        <v>4940</v>
      </c>
      <c r="L42" s="25">
        <f t="shared" si="11"/>
        <v>2470</v>
      </c>
    </row>
    <row r="43" spans="2:12" ht="13.5">
      <c r="B43" s="28">
        <v>70</v>
      </c>
      <c r="C43" s="24">
        <f>C39*3</f>
        <v>5550</v>
      </c>
      <c r="D43" s="29">
        <f t="shared" si="9"/>
        <v>2775</v>
      </c>
      <c r="E43" s="12"/>
      <c r="F43" s="24">
        <v>70</v>
      </c>
      <c r="G43" s="24">
        <f>G39*3</f>
        <v>6480</v>
      </c>
      <c r="H43" s="24">
        <f t="shared" si="10"/>
        <v>3240</v>
      </c>
      <c r="I43" s="12"/>
      <c r="J43" s="24">
        <v>70</v>
      </c>
      <c r="K43" s="24">
        <f>K39*3</f>
        <v>7410</v>
      </c>
      <c r="L43" s="24">
        <f t="shared" si="11"/>
        <v>3705</v>
      </c>
    </row>
    <row r="44" spans="2:12" ht="13.5">
      <c r="B44" s="28">
        <v>80</v>
      </c>
      <c r="C44" s="24">
        <f>C39*3</f>
        <v>5550</v>
      </c>
      <c r="D44" s="29">
        <f t="shared" si="9"/>
        <v>2775</v>
      </c>
      <c r="E44" s="12"/>
      <c r="F44" s="24">
        <v>80</v>
      </c>
      <c r="G44" s="24">
        <f>G39*3</f>
        <v>6480</v>
      </c>
      <c r="H44" s="24">
        <f t="shared" si="10"/>
        <v>3240</v>
      </c>
      <c r="I44" s="12"/>
      <c r="J44" s="24">
        <v>80</v>
      </c>
      <c r="K44" s="24">
        <f>K39*3</f>
        <v>7410</v>
      </c>
      <c r="L44" s="24">
        <f t="shared" si="11"/>
        <v>3705</v>
      </c>
    </row>
    <row r="45" spans="2:12" ht="13.5">
      <c r="B45" s="46">
        <v>90</v>
      </c>
      <c r="C45" s="25">
        <f>C39*3</f>
        <v>5550</v>
      </c>
      <c r="D45" s="27">
        <f t="shared" si="9"/>
        <v>2775</v>
      </c>
      <c r="E45" s="12"/>
      <c r="F45" s="25">
        <v>90</v>
      </c>
      <c r="G45" s="25">
        <f>G39*3</f>
        <v>6480</v>
      </c>
      <c r="H45" s="25">
        <f t="shared" si="10"/>
        <v>3240</v>
      </c>
      <c r="I45" s="12"/>
      <c r="J45" s="25">
        <v>90</v>
      </c>
      <c r="K45" s="25">
        <f>K39*3</f>
        <v>7410</v>
      </c>
      <c r="L45" s="25">
        <f t="shared" si="11"/>
        <v>3705</v>
      </c>
    </row>
    <row r="46" spans="2:12" ht="13.5">
      <c r="B46" s="28">
        <v>100</v>
      </c>
      <c r="C46" s="24">
        <f>C39*4</f>
        <v>7400</v>
      </c>
      <c r="D46" s="29">
        <f t="shared" si="9"/>
        <v>3700</v>
      </c>
      <c r="E46" s="12"/>
      <c r="F46" s="24">
        <v>100</v>
      </c>
      <c r="G46" s="24">
        <f>G39*4</f>
        <v>8640</v>
      </c>
      <c r="H46" s="24">
        <f t="shared" si="10"/>
        <v>4320</v>
      </c>
      <c r="I46" s="12"/>
      <c r="J46" s="24">
        <v>100</v>
      </c>
      <c r="K46" s="24">
        <f>K39*4</f>
        <v>9880</v>
      </c>
      <c r="L46" s="24">
        <f t="shared" si="11"/>
        <v>4940</v>
      </c>
    </row>
    <row r="47" spans="2:12" ht="13.5">
      <c r="B47" s="28">
        <v>110</v>
      </c>
      <c r="C47" s="24">
        <f>C39*4</f>
        <v>7400</v>
      </c>
      <c r="D47" s="29">
        <f t="shared" si="9"/>
        <v>3700</v>
      </c>
      <c r="E47" s="12"/>
      <c r="F47" s="24">
        <v>110</v>
      </c>
      <c r="G47" s="24">
        <f>G39*4</f>
        <v>8640</v>
      </c>
      <c r="H47" s="24">
        <f t="shared" si="10"/>
        <v>4320</v>
      </c>
      <c r="I47" s="12"/>
      <c r="J47" s="24">
        <v>110</v>
      </c>
      <c r="K47" s="24">
        <f>K39*4</f>
        <v>9880</v>
      </c>
      <c r="L47" s="24">
        <f t="shared" si="11"/>
        <v>4940</v>
      </c>
    </row>
    <row r="48" spans="2:12" ht="13.5">
      <c r="B48" s="30">
        <v>120</v>
      </c>
      <c r="C48" s="25">
        <f>C39*4</f>
        <v>7400</v>
      </c>
      <c r="D48" s="27">
        <f t="shared" si="9"/>
        <v>3700</v>
      </c>
      <c r="E48" s="12"/>
      <c r="F48" s="25">
        <v>120</v>
      </c>
      <c r="G48" s="25">
        <f>G39*4</f>
        <v>8640</v>
      </c>
      <c r="H48" s="25">
        <f t="shared" si="10"/>
        <v>4320</v>
      </c>
      <c r="I48" s="12"/>
      <c r="J48" s="25">
        <v>120</v>
      </c>
      <c r="K48" s="25">
        <f>K39*4</f>
        <v>9880</v>
      </c>
      <c r="L48" s="25">
        <f t="shared" si="11"/>
        <v>4940</v>
      </c>
    </row>
    <row r="49" spans="2:12" ht="13.5">
      <c r="B49" s="28">
        <v>130</v>
      </c>
      <c r="C49" s="24">
        <f>C39*5</f>
        <v>9250</v>
      </c>
      <c r="D49" s="29">
        <f t="shared" si="9"/>
        <v>4625</v>
      </c>
      <c r="E49" s="12"/>
      <c r="F49" s="24">
        <v>130</v>
      </c>
      <c r="G49" s="24">
        <f>G39*5</f>
        <v>10800</v>
      </c>
      <c r="H49" s="24">
        <f t="shared" si="10"/>
        <v>5400</v>
      </c>
      <c r="I49" s="12"/>
      <c r="J49" s="24">
        <v>130</v>
      </c>
      <c r="K49" s="24">
        <f>K39*5</f>
        <v>12350</v>
      </c>
      <c r="L49" s="24">
        <f t="shared" si="11"/>
        <v>6175</v>
      </c>
    </row>
    <row r="50" spans="2:12" ht="13.5">
      <c r="B50" s="28">
        <v>140</v>
      </c>
      <c r="C50" s="24">
        <f>C39*5</f>
        <v>9250</v>
      </c>
      <c r="D50" s="29">
        <f t="shared" si="9"/>
        <v>4625</v>
      </c>
      <c r="E50" s="12"/>
      <c r="F50" s="24">
        <v>140</v>
      </c>
      <c r="G50" s="24">
        <f>G39*5</f>
        <v>10800</v>
      </c>
      <c r="H50" s="24">
        <f t="shared" si="10"/>
        <v>5400</v>
      </c>
      <c r="I50" s="12"/>
      <c r="J50" s="24">
        <v>140</v>
      </c>
      <c r="K50" s="24">
        <f>K39*5</f>
        <v>12350</v>
      </c>
      <c r="L50" s="24">
        <f t="shared" si="11"/>
        <v>6175</v>
      </c>
    </row>
    <row r="51" spans="2:12" ht="13.5">
      <c r="B51" s="30">
        <v>150</v>
      </c>
      <c r="C51" s="25">
        <f>C39*5</f>
        <v>9250</v>
      </c>
      <c r="D51" s="27">
        <f t="shared" si="9"/>
        <v>4625</v>
      </c>
      <c r="E51" s="12"/>
      <c r="F51" s="25">
        <v>150</v>
      </c>
      <c r="G51" s="25">
        <f>G39*5</f>
        <v>10800</v>
      </c>
      <c r="H51" s="25">
        <f t="shared" si="10"/>
        <v>5400</v>
      </c>
      <c r="I51" s="12"/>
      <c r="J51" s="25">
        <v>150</v>
      </c>
      <c r="K51" s="25">
        <f>K39*5</f>
        <v>12350</v>
      </c>
      <c r="L51" s="25">
        <f t="shared" si="11"/>
        <v>6175</v>
      </c>
    </row>
    <row r="52" spans="2:12" ht="13.5">
      <c r="B52" s="24">
        <v>160</v>
      </c>
      <c r="C52" s="24">
        <f>C39*6</f>
        <v>11100</v>
      </c>
      <c r="D52" s="29">
        <f t="shared" si="9"/>
        <v>5550</v>
      </c>
      <c r="E52" s="12"/>
      <c r="F52" s="24">
        <v>160</v>
      </c>
      <c r="G52" s="24">
        <f>G39*6</f>
        <v>12960</v>
      </c>
      <c r="H52" s="24">
        <f t="shared" si="10"/>
        <v>6480</v>
      </c>
      <c r="I52" s="12"/>
      <c r="J52" s="24">
        <v>160</v>
      </c>
      <c r="K52" s="24">
        <f>K39*6</f>
        <v>14820</v>
      </c>
      <c r="L52" s="24">
        <f t="shared" si="11"/>
        <v>7410</v>
      </c>
    </row>
    <row r="53" spans="2:12" ht="13.5">
      <c r="B53" s="24">
        <v>170</v>
      </c>
      <c r="C53" s="24">
        <f>C39*6</f>
        <v>11100</v>
      </c>
      <c r="D53" s="29">
        <f t="shared" si="9"/>
        <v>5550</v>
      </c>
      <c r="E53" s="12"/>
      <c r="F53" s="24">
        <v>170</v>
      </c>
      <c r="G53" s="24">
        <f>G39*6</f>
        <v>12960</v>
      </c>
      <c r="H53" s="24">
        <f t="shared" si="10"/>
        <v>6480</v>
      </c>
      <c r="I53" s="12"/>
      <c r="J53" s="24">
        <v>170</v>
      </c>
      <c r="K53" s="24">
        <f>K39*6</f>
        <v>14820</v>
      </c>
      <c r="L53" s="24">
        <f t="shared" si="11"/>
        <v>7410</v>
      </c>
    </row>
    <row r="54" spans="2:12" ht="13.5">
      <c r="B54" s="25">
        <v>180</v>
      </c>
      <c r="C54" s="25">
        <f>C39*6</f>
        <v>11100</v>
      </c>
      <c r="D54" s="25">
        <f t="shared" si="9"/>
        <v>5550</v>
      </c>
      <c r="E54" s="12"/>
      <c r="F54" s="25">
        <v>180</v>
      </c>
      <c r="G54" s="25">
        <f>G39*6</f>
        <v>12960</v>
      </c>
      <c r="H54" s="25">
        <f t="shared" si="10"/>
        <v>6480</v>
      </c>
      <c r="I54" s="12"/>
      <c r="J54" s="25">
        <v>180</v>
      </c>
      <c r="K54" s="25">
        <f>K39*6</f>
        <v>14820</v>
      </c>
      <c r="L54" s="25">
        <f t="shared" si="11"/>
        <v>7410</v>
      </c>
    </row>
  </sheetData>
  <sheetProtection/>
  <mergeCells count="24">
    <mergeCell ref="J4:L4"/>
    <mergeCell ref="J5:J6"/>
    <mergeCell ref="B4:D4"/>
    <mergeCell ref="F4:H4"/>
    <mergeCell ref="B5:B6"/>
    <mergeCell ref="C5:C6"/>
    <mergeCell ref="D5:D6"/>
    <mergeCell ref="F5:F6"/>
    <mergeCell ref="G5:G6"/>
    <mergeCell ref="K5:K6"/>
    <mergeCell ref="B36:D36"/>
    <mergeCell ref="D37:D38"/>
    <mergeCell ref="F37:F38"/>
    <mergeCell ref="G37:G38"/>
    <mergeCell ref="B37:B38"/>
    <mergeCell ref="C37:C38"/>
    <mergeCell ref="F36:H36"/>
    <mergeCell ref="H37:H38"/>
    <mergeCell ref="H5:H6"/>
    <mergeCell ref="J36:L36"/>
    <mergeCell ref="J37:J38"/>
    <mergeCell ref="K37:K38"/>
    <mergeCell ref="L37:L38"/>
    <mergeCell ref="L5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zoomScalePageLayoutView="0" workbookViewId="0" topLeftCell="A21">
      <selection activeCell="K26" sqref="K26"/>
    </sheetView>
  </sheetViews>
  <sheetFormatPr defaultColWidth="9.00390625" defaultRowHeight="13.5"/>
  <cols>
    <col min="1" max="1" width="1.75390625" style="1" customWidth="1"/>
    <col min="2" max="2" width="9.00390625" style="1" customWidth="1"/>
    <col min="3" max="4" width="11.625" style="1" customWidth="1"/>
    <col min="5" max="5" width="12.75390625" style="1" customWidth="1"/>
    <col min="6" max="6" width="9.00390625" style="1" customWidth="1"/>
    <col min="7" max="8" width="11.625" style="1" customWidth="1"/>
    <col min="9" max="9" width="3.625" style="1" customWidth="1"/>
    <col min="10" max="16384" width="9.00390625" style="1" customWidth="1"/>
  </cols>
  <sheetData>
    <row r="1" ht="114" customHeight="1">
      <c r="B1" s="2"/>
    </row>
    <row r="2" ht="17.25">
      <c r="B2" s="13" t="s">
        <v>9</v>
      </c>
    </row>
    <row r="3" ht="10.5" customHeight="1"/>
    <row r="4" spans="2:9" ht="18" customHeight="1">
      <c r="B4" s="49" t="s">
        <v>11</v>
      </c>
      <c r="C4" s="50"/>
      <c r="D4" s="51"/>
      <c r="E4" s="15"/>
      <c r="F4" s="49" t="s">
        <v>5</v>
      </c>
      <c r="G4" s="50"/>
      <c r="H4" s="51"/>
      <c r="I4" s="15"/>
    </row>
    <row r="5" spans="2:8" ht="13.5" customHeight="1">
      <c r="B5" s="52" t="s">
        <v>8</v>
      </c>
      <c r="C5" s="53" t="s">
        <v>1</v>
      </c>
      <c r="D5" s="53" t="s">
        <v>2</v>
      </c>
      <c r="F5" s="52" t="s">
        <v>8</v>
      </c>
      <c r="G5" s="53" t="s">
        <v>1</v>
      </c>
      <c r="H5" s="53" t="s">
        <v>2</v>
      </c>
    </row>
    <row r="6" spans="2:8" ht="13.5">
      <c r="B6" s="52"/>
      <c r="C6" s="53"/>
      <c r="D6" s="53"/>
      <c r="F6" s="52"/>
      <c r="G6" s="53"/>
      <c r="H6" s="53"/>
    </row>
    <row r="7" spans="2:8" ht="13.5">
      <c r="B7" s="17">
        <v>1.5</v>
      </c>
      <c r="C7" s="6">
        <v>610</v>
      </c>
      <c r="D7" s="6">
        <f aca="true" t="shared" si="0" ref="D7:D27">C7/2</f>
        <v>305</v>
      </c>
      <c r="F7" s="17">
        <v>1.5</v>
      </c>
      <c r="G7" s="6">
        <v>630</v>
      </c>
      <c r="H7" s="6">
        <f aca="true" t="shared" si="1" ref="H7:H29">G7/2</f>
        <v>315</v>
      </c>
    </row>
    <row r="8" spans="2:8" ht="13.5">
      <c r="B8" s="31">
        <f>B7+0.251</f>
        <v>1.751</v>
      </c>
      <c r="C8" s="32">
        <f aca="true" t="shared" si="2" ref="C8:C27">C7+80</f>
        <v>690</v>
      </c>
      <c r="D8" s="32">
        <f t="shared" si="0"/>
        <v>345</v>
      </c>
      <c r="E8" s="12"/>
      <c r="F8" s="31">
        <f>F7+0.229</f>
        <v>1.729</v>
      </c>
      <c r="G8" s="32">
        <f aca="true" t="shared" si="3" ref="G8:G29">G7+80</f>
        <v>710</v>
      </c>
      <c r="H8" s="32">
        <f t="shared" si="1"/>
        <v>355</v>
      </c>
    </row>
    <row r="9" spans="2:8" ht="13.5">
      <c r="B9" s="16">
        <f aca="true" t="shared" si="4" ref="B9:B27">B8+0.251</f>
        <v>2.002</v>
      </c>
      <c r="C9" s="25">
        <f t="shared" si="2"/>
        <v>770</v>
      </c>
      <c r="D9" s="6">
        <f t="shared" si="0"/>
        <v>385</v>
      </c>
      <c r="E9" s="12"/>
      <c r="F9" s="31">
        <f aca="true" t="shared" si="5" ref="F9:F29">F8+0.229</f>
        <v>1.9580000000000002</v>
      </c>
      <c r="G9" s="35">
        <f t="shared" si="3"/>
        <v>790</v>
      </c>
      <c r="H9" s="32">
        <f t="shared" si="1"/>
        <v>395</v>
      </c>
    </row>
    <row r="10" spans="2:8" ht="13.5">
      <c r="B10" s="31">
        <f t="shared" si="4"/>
        <v>2.2529999999999997</v>
      </c>
      <c r="C10" s="35">
        <f t="shared" si="2"/>
        <v>850</v>
      </c>
      <c r="D10" s="32">
        <f t="shared" si="0"/>
        <v>425</v>
      </c>
      <c r="E10" s="12"/>
      <c r="F10" s="16">
        <f t="shared" si="5"/>
        <v>2.1870000000000003</v>
      </c>
      <c r="G10" s="25">
        <f t="shared" si="3"/>
        <v>870</v>
      </c>
      <c r="H10" s="6">
        <f t="shared" si="1"/>
        <v>435</v>
      </c>
    </row>
    <row r="11" spans="2:8" ht="13.5">
      <c r="B11" s="31">
        <f t="shared" si="4"/>
        <v>2.5039999999999996</v>
      </c>
      <c r="C11" s="35">
        <f t="shared" si="2"/>
        <v>930</v>
      </c>
      <c r="D11" s="32">
        <f t="shared" si="0"/>
        <v>465</v>
      </c>
      <c r="E11" s="12"/>
      <c r="F11" s="31">
        <f t="shared" si="5"/>
        <v>2.4160000000000004</v>
      </c>
      <c r="G11" s="35">
        <f t="shared" si="3"/>
        <v>950</v>
      </c>
      <c r="H11" s="32">
        <f t="shared" si="1"/>
        <v>475</v>
      </c>
    </row>
    <row r="12" spans="2:8" ht="13.5">
      <c r="B12" s="31">
        <f t="shared" si="4"/>
        <v>2.7549999999999994</v>
      </c>
      <c r="C12" s="35">
        <f t="shared" si="2"/>
        <v>1010</v>
      </c>
      <c r="D12" s="32">
        <f t="shared" si="0"/>
        <v>505</v>
      </c>
      <c r="E12" s="12"/>
      <c r="F12" s="31">
        <f t="shared" si="5"/>
        <v>2.6450000000000005</v>
      </c>
      <c r="G12" s="35">
        <f t="shared" si="3"/>
        <v>1030</v>
      </c>
      <c r="H12" s="32">
        <f t="shared" si="1"/>
        <v>515</v>
      </c>
    </row>
    <row r="13" spans="2:8" ht="13.5">
      <c r="B13" s="16">
        <f t="shared" si="4"/>
        <v>3.0059999999999993</v>
      </c>
      <c r="C13" s="25">
        <f t="shared" si="2"/>
        <v>1090</v>
      </c>
      <c r="D13" s="6">
        <f t="shared" si="0"/>
        <v>545</v>
      </c>
      <c r="E13" s="12"/>
      <c r="F13" s="31">
        <f t="shared" si="5"/>
        <v>2.8740000000000006</v>
      </c>
      <c r="G13" s="35">
        <f t="shared" si="3"/>
        <v>1110</v>
      </c>
      <c r="H13" s="32">
        <f t="shared" si="1"/>
        <v>555</v>
      </c>
    </row>
    <row r="14" spans="2:8" ht="13.5">
      <c r="B14" s="31">
        <f t="shared" si="4"/>
        <v>3.2569999999999992</v>
      </c>
      <c r="C14" s="35">
        <f t="shared" si="2"/>
        <v>1170</v>
      </c>
      <c r="D14" s="32">
        <f t="shared" si="0"/>
        <v>585</v>
      </c>
      <c r="E14" s="12"/>
      <c r="F14" s="16">
        <f t="shared" si="5"/>
        <v>3.1030000000000006</v>
      </c>
      <c r="G14" s="25">
        <f t="shared" si="3"/>
        <v>1190</v>
      </c>
      <c r="H14" s="6">
        <f t="shared" si="1"/>
        <v>595</v>
      </c>
    </row>
    <row r="15" spans="2:8" ht="13.5">
      <c r="B15" s="31">
        <f t="shared" si="4"/>
        <v>3.507999999999999</v>
      </c>
      <c r="C15" s="35">
        <f t="shared" si="2"/>
        <v>1250</v>
      </c>
      <c r="D15" s="32">
        <f t="shared" si="0"/>
        <v>625</v>
      </c>
      <c r="E15" s="12"/>
      <c r="F15" s="31">
        <f t="shared" si="5"/>
        <v>3.3320000000000007</v>
      </c>
      <c r="G15" s="35">
        <f t="shared" si="3"/>
        <v>1270</v>
      </c>
      <c r="H15" s="32">
        <f t="shared" si="1"/>
        <v>635</v>
      </c>
    </row>
    <row r="16" spans="2:8" ht="13.5">
      <c r="B16" s="31">
        <f t="shared" si="4"/>
        <v>3.758999999999999</v>
      </c>
      <c r="C16" s="35">
        <f t="shared" si="2"/>
        <v>1330</v>
      </c>
      <c r="D16" s="32">
        <f t="shared" si="0"/>
        <v>665</v>
      </c>
      <c r="E16" s="12"/>
      <c r="F16" s="31">
        <f t="shared" si="5"/>
        <v>3.561000000000001</v>
      </c>
      <c r="G16" s="35">
        <f t="shared" si="3"/>
        <v>1350</v>
      </c>
      <c r="H16" s="32">
        <f t="shared" si="1"/>
        <v>675</v>
      </c>
    </row>
    <row r="17" spans="2:8" ht="13.5">
      <c r="B17" s="16">
        <f t="shared" si="4"/>
        <v>4.009999999999999</v>
      </c>
      <c r="C17" s="25">
        <f t="shared" si="2"/>
        <v>1410</v>
      </c>
      <c r="D17" s="6">
        <f t="shared" si="0"/>
        <v>705</v>
      </c>
      <c r="E17" s="12"/>
      <c r="F17" s="31">
        <f t="shared" si="5"/>
        <v>3.790000000000001</v>
      </c>
      <c r="G17" s="35">
        <f t="shared" si="3"/>
        <v>1430</v>
      </c>
      <c r="H17" s="32">
        <f t="shared" si="1"/>
        <v>715</v>
      </c>
    </row>
    <row r="18" spans="2:8" ht="13.5">
      <c r="B18" s="31">
        <f t="shared" si="4"/>
        <v>4.260999999999999</v>
      </c>
      <c r="C18" s="35">
        <f t="shared" si="2"/>
        <v>1490</v>
      </c>
      <c r="D18" s="32">
        <f t="shared" si="0"/>
        <v>745</v>
      </c>
      <c r="E18" s="12"/>
      <c r="F18" s="16">
        <f t="shared" si="5"/>
        <v>4.019000000000001</v>
      </c>
      <c r="G18" s="25">
        <f t="shared" si="3"/>
        <v>1510</v>
      </c>
      <c r="H18" s="6">
        <f t="shared" si="1"/>
        <v>755</v>
      </c>
    </row>
    <row r="19" spans="2:8" ht="13.5">
      <c r="B19" s="31">
        <f t="shared" si="4"/>
        <v>4.512</v>
      </c>
      <c r="C19" s="35">
        <f t="shared" si="2"/>
        <v>1570</v>
      </c>
      <c r="D19" s="32">
        <f t="shared" si="0"/>
        <v>785</v>
      </c>
      <c r="E19" s="12"/>
      <c r="F19" s="31">
        <f t="shared" si="5"/>
        <v>4.248000000000001</v>
      </c>
      <c r="G19" s="35">
        <f t="shared" si="3"/>
        <v>1590</v>
      </c>
      <c r="H19" s="32">
        <f t="shared" si="1"/>
        <v>795</v>
      </c>
    </row>
    <row r="20" spans="2:8" ht="13.5">
      <c r="B20" s="31">
        <f t="shared" si="4"/>
        <v>4.763</v>
      </c>
      <c r="C20" s="35">
        <f t="shared" si="2"/>
        <v>1650</v>
      </c>
      <c r="D20" s="32">
        <f t="shared" si="0"/>
        <v>825</v>
      </c>
      <c r="E20" s="12"/>
      <c r="F20" s="31">
        <f t="shared" si="5"/>
        <v>4.477000000000001</v>
      </c>
      <c r="G20" s="35">
        <f t="shared" si="3"/>
        <v>1670</v>
      </c>
      <c r="H20" s="32">
        <f t="shared" si="1"/>
        <v>835</v>
      </c>
    </row>
    <row r="21" spans="2:8" ht="13.5">
      <c r="B21" s="16">
        <f t="shared" si="4"/>
        <v>5.014</v>
      </c>
      <c r="C21" s="25">
        <f t="shared" si="2"/>
        <v>1730</v>
      </c>
      <c r="D21" s="6">
        <f t="shared" si="0"/>
        <v>865</v>
      </c>
      <c r="E21" s="12"/>
      <c r="F21" s="31">
        <f t="shared" si="5"/>
        <v>4.706000000000001</v>
      </c>
      <c r="G21" s="35">
        <f t="shared" si="3"/>
        <v>1750</v>
      </c>
      <c r="H21" s="32">
        <f t="shared" si="1"/>
        <v>875</v>
      </c>
    </row>
    <row r="22" spans="2:8" ht="13.5">
      <c r="B22" s="31">
        <f t="shared" si="4"/>
        <v>5.265000000000001</v>
      </c>
      <c r="C22" s="35">
        <f t="shared" si="2"/>
        <v>1810</v>
      </c>
      <c r="D22" s="32">
        <f t="shared" si="0"/>
        <v>905</v>
      </c>
      <c r="E22" s="12"/>
      <c r="F22" s="31">
        <f t="shared" si="5"/>
        <v>4.935000000000001</v>
      </c>
      <c r="G22" s="35">
        <f t="shared" si="3"/>
        <v>1830</v>
      </c>
      <c r="H22" s="32">
        <f t="shared" si="1"/>
        <v>915</v>
      </c>
    </row>
    <row r="23" spans="2:8" ht="13.5">
      <c r="B23" s="31">
        <f t="shared" si="4"/>
        <v>5.516000000000001</v>
      </c>
      <c r="C23" s="35">
        <f t="shared" si="2"/>
        <v>1890</v>
      </c>
      <c r="D23" s="32">
        <f t="shared" si="0"/>
        <v>945</v>
      </c>
      <c r="E23" s="12"/>
      <c r="F23" s="43">
        <f t="shared" si="5"/>
        <v>5.1640000000000015</v>
      </c>
      <c r="G23" s="44">
        <f t="shared" si="3"/>
        <v>1910</v>
      </c>
      <c r="H23" s="45">
        <f t="shared" si="1"/>
        <v>955</v>
      </c>
    </row>
    <row r="24" spans="2:8" ht="13.5">
      <c r="B24" s="31">
        <f t="shared" si="4"/>
        <v>5.767000000000001</v>
      </c>
      <c r="C24" s="35">
        <f t="shared" si="2"/>
        <v>1970</v>
      </c>
      <c r="D24" s="32">
        <f t="shared" si="0"/>
        <v>985</v>
      </c>
      <c r="E24" s="12"/>
      <c r="F24" s="31">
        <f t="shared" si="5"/>
        <v>5.393000000000002</v>
      </c>
      <c r="G24" s="35">
        <f t="shared" si="3"/>
        <v>1990</v>
      </c>
      <c r="H24" s="32">
        <f t="shared" si="1"/>
        <v>995</v>
      </c>
    </row>
    <row r="25" spans="2:8" ht="13.5">
      <c r="B25" s="16">
        <f t="shared" si="4"/>
        <v>6.018000000000002</v>
      </c>
      <c r="C25" s="25">
        <f t="shared" si="2"/>
        <v>2050</v>
      </c>
      <c r="D25" s="6">
        <f t="shared" si="0"/>
        <v>1025</v>
      </c>
      <c r="E25" s="12"/>
      <c r="F25" s="31">
        <f t="shared" si="5"/>
        <v>5.622000000000002</v>
      </c>
      <c r="G25" s="35">
        <f t="shared" si="3"/>
        <v>2070</v>
      </c>
      <c r="H25" s="32">
        <f t="shared" si="1"/>
        <v>1035</v>
      </c>
    </row>
    <row r="26" spans="2:8" ht="13.5">
      <c r="B26" s="31">
        <f t="shared" si="4"/>
        <v>6.269000000000002</v>
      </c>
      <c r="C26" s="35">
        <f t="shared" si="2"/>
        <v>2130</v>
      </c>
      <c r="D26" s="32">
        <f t="shared" si="0"/>
        <v>1065</v>
      </c>
      <c r="E26" s="12"/>
      <c r="F26" s="31">
        <f t="shared" si="5"/>
        <v>5.851000000000002</v>
      </c>
      <c r="G26" s="35">
        <f t="shared" si="3"/>
        <v>2150</v>
      </c>
      <c r="H26" s="32">
        <f t="shared" si="1"/>
        <v>1075</v>
      </c>
    </row>
    <row r="27" spans="2:8" ht="13.5">
      <c r="B27" s="31">
        <f t="shared" si="4"/>
        <v>6.520000000000002</v>
      </c>
      <c r="C27" s="35">
        <f t="shared" si="2"/>
        <v>2210</v>
      </c>
      <c r="D27" s="32">
        <f t="shared" si="0"/>
        <v>1105</v>
      </c>
      <c r="E27" s="12"/>
      <c r="F27" s="16">
        <f t="shared" si="5"/>
        <v>6.080000000000002</v>
      </c>
      <c r="G27" s="25">
        <f t="shared" si="3"/>
        <v>2230</v>
      </c>
      <c r="H27" s="6">
        <f t="shared" si="1"/>
        <v>1115</v>
      </c>
    </row>
    <row r="28" spans="2:8" ht="13.5">
      <c r="B28" s="12"/>
      <c r="C28" s="12"/>
      <c r="D28" s="12"/>
      <c r="E28" s="12"/>
      <c r="F28" s="31">
        <f t="shared" si="5"/>
        <v>6.309000000000002</v>
      </c>
      <c r="G28" s="35">
        <f t="shared" si="3"/>
        <v>2310</v>
      </c>
      <c r="H28" s="32">
        <f t="shared" si="1"/>
        <v>1155</v>
      </c>
    </row>
    <row r="29" spans="2:8" ht="13.5">
      <c r="B29" s="12"/>
      <c r="C29" s="12"/>
      <c r="D29" s="12"/>
      <c r="E29" s="12"/>
      <c r="F29" s="31">
        <f t="shared" si="5"/>
        <v>6.538000000000002</v>
      </c>
      <c r="G29" s="35">
        <f t="shared" si="3"/>
        <v>2390</v>
      </c>
      <c r="H29" s="32">
        <f t="shared" si="1"/>
        <v>1195</v>
      </c>
    </row>
    <row r="34" ht="17.25">
      <c r="B34" s="13" t="s">
        <v>10</v>
      </c>
    </row>
    <row r="35" ht="10.5" customHeight="1"/>
    <row r="36" spans="2:9" ht="14.25">
      <c r="B36" s="49" t="s">
        <v>11</v>
      </c>
      <c r="C36" s="50"/>
      <c r="D36" s="51"/>
      <c r="E36" s="26"/>
      <c r="F36" s="49" t="s">
        <v>5</v>
      </c>
      <c r="G36" s="50"/>
      <c r="H36" s="51"/>
      <c r="I36" s="26"/>
    </row>
    <row r="37" spans="2:8" ht="13.5" customHeight="1">
      <c r="B37" s="55" t="s">
        <v>6</v>
      </c>
      <c r="C37" s="54" t="s">
        <v>1</v>
      </c>
      <c r="D37" s="54" t="s">
        <v>2</v>
      </c>
      <c r="F37" s="55" t="s">
        <v>6</v>
      </c>
      <c r="G37" s="54" t="s">
        <v>1</v>
      </c>
      <c r="H37" s="54" t="s">
        <v>2</v>
      </c>
    </row>
    <row r="38" spans="2:8" ht="13.5">
      <c r="B38" s="52"/>
      <c r="C38" s="53"/>
      <c r="D38" s="53"/>
      <c r="F38" s="52"/>
      <c r="G38" s="53"/>
      <c r="H38" s="53"/>
    </row>
    <row r="39" spans="2:9" ht="13.5">
      <c r="B39" s="25">
        <v>30</v>
      </c>
      <c r="C39" s="27">
        <v>2470</v>
      </c>
      <c r="D39" s="27">
        <f aca="true" t="shared" si="6" ref="D39:D54">C39/2</f>
        <v>1235</v>
      </c>
      <c r="E39" s="12"/>
      <c r="F39" s="25">
        <v>30</v>
      </c>
      <c r="G39" s="25">
        <v>2670</v>
      </c>
      <c r="H39" s="25">
        <f aca="true" t="shared" si="7" ref="H39:H54">G39/2</f>
        <v>1335</v>
      </c>
      <c r="I39" s="12"/>
    </row>
    <row r="40" spans="2:9" ht="13.5">
      <c r="B40" s="28">
        <v>40</v>
      </c>
      <c r="C40" s="24">
        <f>C39*2</f>
        <v>4940</v>
      </c>
      <c r="D40" s="29">
        <f t="shared" si="6"/>
        <v>2470</v>
      </c>
      <c r="E40" s="12"/>
      <c r="F40" s="24">
        <v>40</v>
      </c>
      <c r="G40" s="24">
        <f>G39*2</f>
        <v>5340</v>
      </c>
      <c r="H40" s="24">
        <f t="shared" si="7"/>
        <v>2670</v>
      </c>
      <c r="I40" s="12"/>
    </row>
    <row r="41" spans="2:9" ht="13.5">
      <c r="B41" s="28">
        <v>50</v>
      </c>
      <c r="C41" s="24">
        <f>C39*2</f>
        <v>4940</v>
      </c>
      <c r="D41" s="29">
        <f t="shared" si="6"/>
        <v>2470</v>
      </c>
      <c r="E41" s="12"/>
      <c r="F41" s="24">
        <v>50</v>
      </c>
      <c r="G41" s="24">
        <f>G39*2</f>
        <v>5340</v>
      </c>
      <c r="H41" s="24">
        <f t="shared" si="7"/>
        <v>2670</v>
      </c>
      <c r="I41" s="12"/>
    </row>
    <row r="42" spans="2:9" ht="13.5">
      <c r="B42" s="30">
        <v>60</v>
      </c>
      <c r="C42" s="25">
        <f>C39*2</f>
        <v>4940</v>
      </c>
      <c r="D42" s="27">
        <f t="shared" si="6"/>
        <v>2470</v>
      </c>
      <c r="E42" s="12"/>
      <c r="F42" s="25">
        <v>60</v>
      </c>
      <c r="G42" s="25">
        <f>G39*2</f>
        <v>5340</v>
      </c>
      <c r="H42" s="25">
        <f t="shared" si="7"/>
        <v>2670</v>
      </c>
      <c r="I42" s="12"/>
    </row>
    <row r="43" spans="2:9" ht="13.5">
      <c r="B43" s="28">
        <v>70</v>
      </c>
      <c r="C43" s="24">
        <f>C39*3</f>
        <v>7410</v>
      </c>
      <c r="D43" s="29">
        <f t="shared" si="6"/>
        <v>3705</v>
      </c>
      <c r="E43" s="12"/>
      <c r="F43" s="24">
        <v>70</v>
      </c>
      <c r="G43" s="24">
        <f>G39*3</f>
        <v>8010</v>
      </c>
      <c r="H43" s="24">
        <f t="shared" si="7"/>
        <v>4005</v>
      </c>
      <c r="I43" s="12"/>
    </row>
    <row r="44" spans="2:9" ht="13.5">
      <c r="B44" s="28">
        <v>80</v>
      </c>
      <c r="C44" s="24">
        <f>C39*3</f>
        <v>7410</v>
      </c>
      <c r="D44" s="29">
        <f t="shared" si="6"/>
        <v>3705</v>
      </c>
      <c r="E44" s="12"/>
      <c r="F44" s="24">
        <v>80</v>
      </c>
      <c r="G44" s="24">
        <f>G39*3</f>
        <v>8010</v>
      </c>
      <c r="H44" s="24">
        <f t="shared" si="7"/>
        <v>4005</v>
      </c>
      <c r="I44" s="12"/>
    </row>
    <row r="45" spans="2:9" ht="13.5">
      <c r="B45" s="30">
        <v>90</v>
      </c>
      <c r="C45" s="25">
        <f>C39*3</f>
        <v>7410</v>
      </c>
      <c r="D45" s="27">
        <f t="shared" si="6"/>
        <v>3705</v>
      </c>
      <c r="E45" s="12"/>
      <c r="F45" s="25">
        <v>90</v>
      </c>
      <c r="G45" s="25">
        <f>G39*3</f>
        <v>8010</v>
      </c>
      <c r="H45" s="25">
        <f t="shared" si="7"/>
        <v>4005</v>
      </c>
      <c r="I45" s="12"/>
    </row>
    <row r="46" spans="2:9" ht="13.5">
      <c r="B46" s="28">
        <v>100</v>
      </c>
      <c r="C46" s="24">
        <f>C39*4</f>
        <v>9880</v>
      </c>
      <c r="D46" s="29">
        <f t="shared" si="6"/>
        <v>4940</v>
      </c>
      <c r="E46" s="12"/>
      <c r="F46" s="24">
        <v>100</v>
      </c>
      <c r="G46" s="24">
        <f>G39*4</f>
        <v>10680</v>
      </c>
      <c r="H46" s="24">
        <f t="shared" si="7"/>
        <v>5340</v>
      </c>
      <c r="I46" s="12"/>
    </row>
    <row r="47" spans="2:9" ht="13.5">
      <c r="B47" s="28">
        <v>110</v>
      </c>
      <c r="C47" s="24">
        <f>C39*4</f>
        <v>9880</v>
      </c>
      <c r="D47" s="29">
        <f t="shared" si="6"/>
        <v>4940</v>
      </c>
      <c r="E47" s="12"/>
      <c r="F47" s="24">
        <v>110</v>
      </c>
      <c r="G47" s="24">
        <f>G39*4</f>
        <v>10680</v>
      </c>
      <c r="H47" s="24">
        <f t="shared" si="7"/>
        <v>5340</v>
      </c>
      <c r="I47" s="12"/>
    </row>
    <row r="48" spans="2:9" ht="13.5">
      <c r="B48" s="30">
        <v>120</v>
      </c>
      <c r="C48" s="25">
        <f>C39*4</f>
        <v>9880</v>
      </c>
      <c r="D48" s="27">
        <f t="shared" si="6"/>
        <v>4940</v>
      </c>
      <c r="E48" s="12"/>
      <c r="F48" s="25">
        <v>120</v>
      </c>
      <c r="G48" s="25">
        <f>G39*4</f>
        <v>10680</v>
      </c>
      <c r="H48" s="25">
        <f t="shared" si="7"/>
        <v>5340</v>
      </c>
      <c r="I48" s="12"/>
    </row>
    <row r="49" spans="2:9" ht="13.5">
      <c r="B49" s="28">
        <v>130</v>
      </c>
      <c r="C49" s="24">
        <f>C39*5</f>
        <v>12350</v>
      </c>
      <c r="D49" s="29">
        <f t="shared" si="6"/>
        <v>6175</v>
      </c>
      <c r="E49" s="12"/>
      <c r="F49" s="24">
        <v>130</v>
      </c>
      <c r="G49" s="24">
        <f>G39*5</f>
        <v>13350</v>
      </c>
      <c r="H49" s="24">
        <f t="shared" si="7"/>
        <v>6675</v>
      </c>
      <c r="I49" s="12"/>
    </row>
    <row r="50" spans="2:9" ht="13.5">
      <c r="B50" s="28">
        <v>140</v>
      </c>
      <c r="C50" s="24">
        <f>C39*5</f>
        <v>12350</v>
      </c>
      <c r="D50" s="29">
        <f t="shared" si="6"/>
        <v>6175</v>
      </c>
      <c r="E50" s="12"/>
      <c r="F50" s="24">
        <v>140</v>
      </c>
      <c r="G50" s="24">
        <f>G39*5</f>
        <v>13350</v>
      </c>
      <c r="H50" s="24">
        <f t="shared" si="7"/>
        <v>6675</v>
      </c>
      <c r="I50" s="12"/>
    </row>
    <row r="51" spans="2:9" ht="13.5">
      <c r="B51" s="30">
        <v>150</v>
      </c>
      <c r="C51" s="25">
        <f>C39*5</f>
        <v>12350</v>
      </c>
      <c r="D51" s="27">
        <f t="shared" si="6"/>
        <v>6175</v>
      </c>
      <c r="E51" s="12"/>
      <c r="F51" s="25">
        <v>150</v>
      </c>
      <c r="G51" s="25">
        <f>G39*5</f>
        <v>13350</v>
      </c>
      <c r="H51" s="25">
        <f t="shared" si="7"/>
        <v>6675</v>
      </c>
      <c r="I51" s="12"/>
    </row>
    <row r="52" spans="2:9" ht="13.5">
      <c r="B52" s="24">
        <v>160</v>
      </c>
      <c r="C52" s="24">
        <f>C39*6</f>
        <v>14820</v>
      </c>
      <c r="D52" s="29">
        <f t="shared" si="6"/>
        <v>7410</v>
      </c>
      <c r="E52" s="12"/>
      <c r="F52" s="24">
        <v>160</v>
      </c>
      <c r="G52" s="24">
        <f>G39*6</f>
        <v>16020</v>
      </c>
      <c r="H52" s="24">
        <f t="shared" si="7"/>
        <v>8010</v>
      </c>
      <c r="I52" s="12"/>
    </row>
    <row r="53" spans="2:9" ht="13.5">
      <c r="B53" s="24">
        <v>170</v>
      </c>
      <c r="C53" s="24">
        <f>C39*6</f>
        <v>14820</v>
      </c>
      <c r="D53" s="29">
        <f t="shared" si="6"/>
        <v>7410</v>
      </c>
      <c r="E53" s="12"/>
      <c r="F53" s="24">
        <v>170</v>
      </c>
      <c r="G53" s="24">
        <f>G39*6</f>
        <v>16020</v>
      </c>
      <c r="H53" s="24">
        <f t="shared" si="7"/>
        <v>8010</v>
      </c>
      <c r="I53" s="12"/>
    </row>
    <row r="54" spans="2:9" ht="13.5">
      <c r="B54" s="25">
        <v>180</v>
      </c>
      <c r="C54" s="25">
        <f>C39*6</f>
        <v>14820</v>
      </c>
      <c r="D54" s="25">
        <f t="shared" si="6"/>
        <v>7410</v>
      </c>
      <c r="E54" s="12"/>
      <c r="F54" s="25">
        <v>180</v>
      </c>
      <c r="G54" s="25">
        <f>G39*6</f>
        <v>16020</v>
      </c>
      <c r="H54" s="25">
        <f t="shared" si="7"/>
        <v>8010</v>
      </c>
      <c r="I54" s="12"/>
    </row>
  </sheetData>
  <sheetProtection/>
  <mergeCells count="16">
    <mergeCell ref="B36:D36"/>
    <mergeCell ref="D37:D38"/>
    <mergeCell ref="F37:F38"/>
    <mergeCell ref="G37:G38"/>
    <mergeCell ref="B37:B38"/>
    <mergeCell ref="C37:C38"/>
    <mergeCell ref="F36:H36"/>
    <mergeCell ref="H37:H38"/>
    <mergeCell ref="B4:D4"/>
    <mergeCell ref="F4:H4"/>
    <mergeCell ref="B5:B6"/>
    <mergeCell ref="C5:C6"/>
    <mergeCell ref="D5:D6"/>
    <mergeCell ref="F5:F6"/>
    <mergeCell ref="G5:G6"/>
    <mergeCell ref="H5:H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zoomScalePageLayoutView="0" workbookViewId="0" topLeftCell="A31">
      <selection activeCell="H31" sqref="H31"/>
    </sheetView>
  </sheetViews>
  <sheetFormatPr defaultColWidth="9.00390625" defaultRowHeight="13.5"/>
  <cols>
    <col min="1" max="1" width="1.75390625" style="1" customWidth="1"/>
    <col min="2" max="2" width="9.00390625" style="1" customWidth="1"/>
    <col min="3" max="4" width="11.625" style="1" customWidth="1"/>
    <col min="5" max="5" width="12.75390625" style="1" customWidth="1"/>
    <col min="6" max="6" width="9.00390625" style="1" customWidth="1"/>
    <col min="7" max="8" width="11.625" style="1" customWidth="1"/>
    <col min="9" max="9" width="3.625" style="1" customWidth="1"/>
    <col min="10" max="10" width="9.00390625" style="1" customWidth="1"/>
    <col min="11" max="12" width="11.625" style="1" customWidth="1"/>
    <col min="13" max="16384" width="9.00390625" style="1" customWidth="1"/>
  </cols>
  <sheetData>
    <row r="1" ht="101.25" customHeight="1">
      <c r="B1" s="2"/>
    </row>
    <row r="2" ht="17.25">
      <c r="B2" s="13" t="s">
        <v>9</v>
      </c>
    </row>
    <row r="3" ht="10.5" customHeight="1"/>
    <row r="4" spans="2:12" ht="18" customHeight="1">
      <c r="B4" s="49" t="s">
        <v>12</v>
      </c>
      <c r="C4" s="50"/>
      <c r="D4" s="51"/>
      <c r="E4" s="39"/>
      <c r="F4" s="49" t="s">
        <v>5</v>
      </c>
      <c r="G4" s="50"/>
      <c r="H4" s="51"/>
      <c r="I4" s="15"/>
      <c r="J4" s="56"/>
      <c r="K4" s="56"/>
      <c r="L4" s="56"/>
    </row>
    <row r="5" spans="2:12" ht="13.5" customHeight="1">
      <c r="B5" s="52" t="s">
        <v>8</v>
      </c>
      <c r="C5" s="53" t="s">
        <v>1</v>
      </c>
      <c r="D5" s="53" t="s">
        <v>2</v>
      </c>
      <c r="E5" s="40"/>
      <c r="F5" s="52" t="s">
        <v>8</v>
      </c>
      <c r="G5" s="53" t="s">
        <v>1</v>
      </c>
      <c r="H5" s="53" t="s">
        <v>2</v>
      </c>
      <c r="J5" s="57"/>
      <c r="K5" s="58"/>
      <c r="L5" s="58"/>
    </row>
    <row r="6" spans="2:12" ht="13.5">
      <c r="B6" s="52"/>
      <c r="C6" s="53"/>
      <c r="D6" s="53"/>
      <c r="E6" s="40"/>
      <c r="F6" s="52"/>
      <c r="G6" s="53"/>
      <c r="H6" s="53"/>
      <c r="J6" s="57"/>
      <c r="K6" s="58"/>
      <c r="L6" s="58"/>
    </row>
    <row r="7" spans="2:12" ht="13.5">
      <c r="B7" s="17">
        <v>1.5</v>
      </c>
      <c r="C7" s="6">
        <v>600</v>
      </c>
      <c r="D7" s="6">
        <f aca="true" t="shared" si="0" ref="D7:D29">C7/2</f>
        <v>300</v>
      </c>
      <c r="E7" s="37"/>
      <c r="F7" s="17">
        <v>1.5</v>
      </c>
      <c r="G7" s="6">
        <v>570</v>
      </c>
      <c r="H7" s="6">
        <f aca="true" t="shared" si="1" ref="H7:H29">G7/2</f>
        <v>285</v>
      </c>
      <c r="J7" s="41"/>
      <c r="K7" s="37"/>
      <c r="L7" s="37"/>
    </row>
    <row r="8" spans="2:12" ht="13.5">
      <c r="B8" s="31">
        <f>B7+0.292</f>
        <v>1.792</v>
      </c>
      <c r="C8" s="32">
        <f>C7+90</f>
        <v>690</v>
      </c>
      <c r="D8" s="32">
        <f t="shared" si="0"/>
        <v>345</v>
      </c>
      <c r="E8" s="37"/>
      <c r="F8" s="31">
        <f>F7+0.236</f>
        <v>1.736</v>
      </c>
      <c r="G8" s="32">
        <f>G7+90</f>
        <v>660</v>
      </c>
      <c r="H8" s="32">
        <f t="shared" si="1"/>
        <v>330</v>
      </c>
      <c r="I8" s="12"/>
      <c r="J8" s="36"/>
      <c r="K8" s="37"/>
      <c r="L8" s="37"/>
    </row>
    <row r="9" spans="2:12" ht="13.5">
      <c r="B9" s="16">
        <f aca="true" t="shared" si="2" ref="B9:B29">B8+0.292</f>
        <v>2.084</v>
      </c>
      <c r="C9" s="25">
        <f aca="true" t="shared" si="3" ref="C9:C29">C8+90</f>
        <v>780</v>
      </c>
      <c r="D9" s="6">
        <f t="shared" si="0"/>
        <v>390</v>
      </c>
      <c r="E9" s="37"/>
      <c r="F9" s="31">
        <f aca="true" t="shared" si="4" ref="F9:F29">F8+0.236</f>
        <v>1.972</v>
      </c>
      <c r="G9" s="35">
        <f aca="true" t="shared" si="5" ref="G9:G29">G8+90</f>
        <v>750</v>
      </c>
      <c r="H9" s="32">
        <f t="shared" si="1"/>
        <v>375</v>
      </c>
      <c r="I9" s="12"/>
      <c r="J9" s="36"/>
      <c r="K9" s="38"/>
      <c r="L9" s="37"/>
    </row>
    <row r="10" spans="2:12" ht="13.5">
      <c r="B10" s="31">
        <f t="shared" si="2"/>
        <v>2.376</v>
      </c>
      <c r="C10" s="35">
        <f t="shared" si="3"/>
        <v>870</v>
      </c>
      <c r="D10" s="32">
        <f t="shared" si="0"/>
        <v>435</v>
      </c>
      <c r="E10" s="37"/>
      <c r="F10" s="43">
        <f t="shared" si="4"/>
        <v>2.208</v>
      </c>
      <c r="G10" s="44">
        <f t="shared" si="5"/>
        <v>840</v>
      </c>
      <c r="H10" s="45">
        <f t="shared" si="1"/>
        <v>420</v>
      </c>
      <c r="I10" s="12"/>
      <c r="J10" s="36"/>
      <c r="K10" s="38"/>
      <c r="L10" s="37"/>
    </row>
    <row r="11" spans="2:12" ht="13.5">
      <c r="B11" s="31">
        <f t="shared" si="2"/>
        <v>2.6679999999999997</v>
      </c>
      <c r="C11" s="35">
        <f t="shared" si="3"/>
        <v>960</v>
      </c>
      <c r="D11" s="32">
        <f t="shared" si="0"/>
        <v>480</v>
      </c>
      <c r="E11" s="37"/>
      <c r="F11" s="31">
        <f t="shared" si="4"/>
        <v>2.444</v>
      </c>
      <c r="G11" s="35">
        <f t="shared" si="5"/>
        <v>930</v>
      </c>
      <c r="H11" s="32">
        <f t="shared" si="1"/>
        <v>465</v>
      </c>
      <c r="I11" s="12"/>
      <c r="J11" s="36"/>
      <c r="K11" s="38"/>
      <c r="L11" s="37"/>
    </row>
    <row r="12" spans="2:12" ht="13.5">
      <c r="B12" s="31">
        <f t="shared" si="2"/>
        <v>2.9599999999999995</v>
      </c>
      <c r="C12" s="35">
        <f t="shared" si="3"/>
        <v>1050</v>
      </c>
      <c r="D12" s="32">
        <f t="shared" si="0"/>
        <v>525</v>
      </c>
      <c r="E12" s="37"/>
      <c r="F12" s="31">
        <f t="shared" si="4"/>
        <v>2.6799999999999997</v>
      </c>
      <c r="G12" s="35">
        <f t="shared" si="5"/>
        <v>1020</v>
      </c>
      <c r="H12" s="32">
        <f t="shared" si="1"/>
        <v>510</v>
      </c>
      <c r="I12" s="12"/>
      <c r="J12" s="36"/>
      <c r="K12" s="38"/>
      <c r="L12" s="37"/>
    </row>
    <row r="13" spans="2:12" ht="13.5">
      <c r="B13" s="43">
        <f t="shared" si="2"/>
        <v>3.2519999999999993</v>
      </c>
      <c r="C13" s="44">
        <f t="shared" si="3"/>
        <v>1140</v>
      </c>
      <c r="D13" s="45">
        <f t="shared" si="0"/>
        <v>570</v>
      </c>
      <c r="E13" s="37"/>
      <c r="F13" s="31">
        <f t="shared" si="4"/>
        <v>2.9159999999999995</v>
      </c>
      <c r="G13" s="35">
        <f t="shared" si="5"/>
        <v>1110</v>
      </c>
      <c r="H13" s="32">
        <f t="shared" si="1"/>
        <v>555</v>
      </c>
      <c r="I13" s="12"/>
      <c r="J13" s="36"/>
      <c r="K13" s="38"/>
      <c r="L13" s="37"/>
    </row>
    <row r="14" spans="2:12" ht="13.5">
      <c r="B14" s="31">
        <f t="shared" si="2"/>
        <v>3.543999999999999</v>
      </c>
      <c r="C14" s="35">
        <f t="shared" si="3"/>
        <v>1230</v>
      </c>
      <c r="D14" s="32">
        <f t="shared" si="0"/>
        <v>615</v>
      </c>
      <c r="E14" s="37"/>
      <c r="F14" s="43">
        <f t="shared" si="4"/>
        <v>3.1519999999999992</v>
      </c>
      <c r="G14" s="44">
        <f t="shared" si="5"/>
        <v>1200</v>
      </c>
      <c r="H14" s="45">
        <f t="shared" si="1"/>
        <v>600</v>
      </c>
      <c r="I14" s="12"/>
      <c r="J14" s="36"/>
      <c r="K14" s="38"/>
      <c r="L14" s="37"/>
    </row>
    <row r="15" spans="2:12" ht="13.5">
      <c r="B15" s="31">
        <f t="shared" si="2"/>
        <v>3.835999999999999</v>
      </c>
      <c r="C15" s="35">
        <f t="shared" si="3"/>
        <v>1320</v>
      </c>
      <c r="D15" s="32">
        <f t="shared" si="0"/>
        <v>660</v>
      </c>
      <c r="E15" s="37"/>
      <c r="F15" s="31">
        <f t="shared" si="4"/>
        <v>3.387999999999999</v>
      </c>
      <c r="G15" s="35">
        <f t="shared" si="5"/>
        <v>1290</v>
      </c>
      <c r="H15" s="32">
        <f t="shared" si="1"/>
        <v>645</v>
      </c>
      <c r="I15" s="12"/>
      <c r="J15" s="36"/>
      <c r="K15" s="38"/>
      <c r="L15" s="37"/>
    </row>
    <row r="16" spans="2:12" ht="13.5">
      <c r="B16" s="16">
        <f t="shared" si="2"/>
        <v>4.127999999999999</v>
      </c>
      <c r="C16" s="25">
        <f t="shared" si="3"/>
        <v>1410</v>
      </c>
      <c r="D16" s="6">
        <f t="shared" si="0"/>
        <v>705</v>
      </c>
      <c r="E16" s="37"/>
      <c r="F16" s="31">
        <f t="shared" si="4"/>
        <v>3.6239999999999988</v>
      </c>
      <c r="G16" s="35">
        <f t="shared" si="5"/>
        <v>1380</v>
      </c>
      <c r="H16" s="32">
        <f t="shared" si="1"/>
        <v>690</v>
      </c>
      <c r="I16" s="12"/>
      <c r="J16" s="36"/>
      <c r="K16" s="38"/>
      <c r="L16" s="37"/>
    </row>
    <row r="17" spans="2:12" ht="13.5">
      <c r="B17" s="31">
        <f t="shared" si="2"/>
        <v>4.419999999999999</v>
      </c>
      <c r="C17" s="35">
        <f t="shared" si="3"/>
        <v>1500</v>
      </c>
      <c r="D17" s="32">
        <f t="shared" si="0"/>
        <v>750</v>
      </c>
      <c r="E17" s="37"/>
      <c r="F17" s="31">
        <f t="shared" si="4"/>
        <v>3.8599999999999985</v>
      </c>
      <c r="G17" s="35">
        <f t="shared" si="5"/>
        <v>1470</v>
      </c>
      <c r="H17" s="32">
        <f t="shared" si="1"/>
        <v>735</v>
      </c>
      <c r="I17" s="12"/>
      <c r="J17" s="36"/>
      <c r="K17" s="38"/>
      <c r="L17" s="37"/>
    </row>
    <row r="18" spans="2:12" ht="13.5">
      <c r="B18" s="31">
        <f t="shared" si="2"/>
        <v>4.711999999999999</v>
      </c>
      <c r="C18" s="35">
        <f t="shared" si="3"/>
        <v>1590</v>
      </c>
      <c r="D18" s="32">
        <f t="shared" si="0"/>
        <v>795</v>
      </c>
      <c r="E18" s="37"/>
      <c r="F18" s="43">
        <f t="shared" si="4"/>
        <v>4.095999999999998</v>
      </c>
      <c r="G18" s="44">
        <f t="shared" si="5"/>
        <v>1560</v>
      </c>
      <c r="H18" s="45">
        <f t="shared" si="1"/>
        <v>780</v>
      </c>
      <c r="I18" s="12"/>
      <c r="J18" s="36"/>
      <c r="K18" s="38"/>
      <c r="L18" s="37"/>
    </row>
    <row r="19" spans="2:12" ht="13.5">
      <c r="B19" s="16">
        <f t="shared" si="2"/>
        <v>5.003999999999999</v>
      </c>
      <c r="C19" s="25">
        <f t="shared" si="3"/>
        <v>1680</v>
      </c>
      <c r="D19" s="6">
        <f t="shared" si="0"/>
        <v>840</v>
      </c>
      <c r="E19" s="37"/>
      <c r="F19" s="31">
        <f t="shared" si="4"/>
        <v>4.331999999999998</v>
      </c>
      <c r="G19" s="35">
        <f t="shared" si="5"/>
        <v>1650</v>
      </c>
      <c r="H19" s="32">
        <f t="shared" si="1"/>
        <v>825</v>
      </c>
      <c r="I19" s="12"/>
      <c r="J19" s="36"/>
      <c r="K19" s="38"/>
      <c r="L19" s="37"/>
    </row>
    <row r="20" spans="2:12" ht="13.5">
      <c r="B20" s="31">
        <f t="shared" si="2"/>
        <v>5.2959999999999985</v>
      </c>
      <c r="C20" s="35">
        <f t="shared" si="3"/>
        <v>1770</v>
      </c>
      <c r="D20" s="32">
        <f t="shared" si="0"/>
        <v>885</v>
      </c>
      <c r="E20" s="37"/>
      <c r="F20" s="31">
        <f t="shared" si="4"/>
        <v>4.567999999999998</v>
      </c>
      <c r="G20" s="35">
        <f t="shared" si="5"/>
        <v>1740</v>
      </c>
      <c r="H20" s="32">
        <f t="shared" si="1"/>
        <v>870</v>
      </c>
      <c r="I20" s="12"/>
      <c r="J20" s="36"/>
      <c r="K20" s="38"/>
      <c r="L20" s="37"/>
    </row>
    <row r="21" spans="2:12" ht="13.5">
      <c r="B21" s="31">
        <f t="shared" si="2"/>
        <v>5.587999999999998</v>
      </c>
      <c r="C21" s="35">
        <f t="shared" si="3"/>
        <v>1860</v>
      </c>
      <c r="D21" s="32">
        <f t="shared" si="0"/>
        <v>930</v>
      </c>
      <c r="E21" s="37"/>
      <c r="F21" s="31">
        <f t="shared" si="4"/>
        <v>4.803999999999998</v>
      </c>
      <c r="G21" s="35">
        <f t="shared" si="5"/>
        <v>1830</v>
      </c>
      <c r="H21" s="32">
        <f t="shared" si="1"/>
        <v>915</v>
      </c>
      <c r="I21" s="12"/>
      <c r="J21" s="36"/>
      <c r="K21" s="38"/>
      <c r="L21" s="37"/>
    </row>
    <row r="22" spans="2:12" ht="13.5">
      <c r="B22" s="31">
        <f t="shared" si="2"/>
        <v>5.879999999999998</v>
      </c>
      <c r="C22" s="35">
        <f t="shared" si="3"/>
        <v>1950</v>
      </c>
      <c r="D22" s="32">
        <f t="shared" si="0"/>
        <v>975</v>
      </c>
      <c r="E22" s="37"/>
      <c r="F22" s="43">
        <f t="shared" si="4"/>
        <v>5.039999999999997</v>
      </c>
      <c r="G22" s="44">
        <f t="shared" si="5"/>
        <v>1920</v>
      </c>
      <c r="H22" s="45">
        <f t="shared" si="1"/>
        <v>960</v>
      </c>
      <c r="I22" s="12"/>
      <c r="J22" s="36"/>
      <c r="K22" s="38"/>
      <c r="L22" s="37"/>
    </row>
    <row r="23" spans="2:12" ht="13.5">
      <c r="B23" s="43">
        <f t="shared" si="2"/>
        <v>6.171999999999998</v>
      </c>
      <c r="C23" s="44">
        <f t="shared" si="3"/>
        <v>2040</v>
      </c>
      <c r="D23" s="45">
        <f t="shared" si="0"/>
        <v>1020</v>
      </c>
      <c r="E23" s="37"/>
      <c r="F23" s="31">
        <f t="shared" si="4"/>
        <v>5.275999999999997</v>
      </c>
      <c r="G23" s="35">
        <f t="shared" si="5"/>
        <v>2010</v>
      </c>
      <c r="H23" s="32">
        <f t="shared" si="1"/>
        <v>1005</v>
      </c>
      <c r="I23" s="12"/>
      <c r="J23" s="36"/>
      <c r="K23" s="38"/>
      <c r="L23" s="37"/>
    </row>
    <row r="24" spans="2:12" ht="13.5">
      <c r="B24" s="31">
        <f t="shared" si="2"/>
        <v>6.463999999999998</v>
      </c>
      <c r="C24" s="35">
        <f t="shared" si="3"/>
        <v>2130</v>
      </c>
      <c r="D24" s="32">
        <f t="shared" si="0"/>
        <v>1065</v>
      </c>
      <c r="E24" s="37"/>
      <c r="F24" s="31">
        <f t="shared" si="4"/>
        <v>5.511999999999997</v>
      </c>
      <c r="G24" s="35">
        <f t="shared" si="5"/>
        <v>2100</v>
      </c>
      <c r="H24" s="32">
        <f t="shared" si="1"/>
        <v>1050</v>
      </c>
      <c r="I24" s="12"/>
      <c r="J24" s="36"/>
      <c r="K24" s="38"/>
      <c r="L24" s="37"/>
    </row>
    <row r="25" spans="2:12" ht="13.5">
      <c r="B25" s="31">
        <f t="shared" si="2"/>
        <v>6.755999999999998</v>
      </c>
      <c r="C25" s="35">
        <f t="shared" si="3"/>
        <v>2220</v>
      </c>
      <c r="D25" s="32">
        <f t="shared" si="0"/>
        <v>1110</v>
      </c>
      <c r="E25" s="37"/>
      <c r="F25" s="31">
        <f t="shared" si="4"/>
        <v>5.747999999999997</v>
      </c>
      <c r="G25" s="35">
        <f t="shared" si="5"/>
        <v>2190</v>
      </c>
      <c r="H25" s="32">
        <f t="shared" si="1"/>
        <v>1095</v>
      </c>
      <c r="I25" s="12"/>
      <c r="J25" s="36"/>
      <c r="K25" s="38"/>
      <c r="L25" s="37"/>
    </row>
    <row r="26" spans="2:12" ht="13.5">
      <c r="B26" s="16">
        <f t="shared" si="2"/>
        <v>7.047999999999997</v>
      </c>
      <c r="C26" s="25">
        <f t="shared" si="3"/>
        <v>2310</v>
      </c>
      <c r="D26" s="6">
        <f t="shared" si="0"/>
        <v>1155</v>
      </c>
      <c r="E26" s="37"/>
      <c r="F26" s="31">
        <f t="shared" si="4"/>
        <v>5.983999999999996</v>
      </c>
      <c r="G26" s="35">
        <f t="shared" si="5"/>
        <v>2280</v>
      </c>
      <c r="H26" s="32">
        <f t="shared" si="1"/>
        <v>1140</v>
      </c>
      <c r="I26" s="12"/>
      <c r="J26" s="36"/>
      <c r="K26" s="38"/>
      <c r="L26" s="37"/>
    </row>
    <row r="27" spans="2:12" ht="13.5">
      <c r="B27" s="31">
        <f t="shared" si="2"/>
        <v>7.339999999999997</v>
      </c>
      <c r="C27" s="35">
        <f t="shared" si="3"/>
        <v>2400</v>
      </c>
      <c r="D27" s="32">
        <f t="shared" si="0"/>
        <v>1200</v>
      </c>
      <c r="E27" s="37"/>
      <c r="F27" s="43">
        <f t="shared" si="4"/>
        <v>6.219999999999996</v>
      </c>
      <c r="G27" s="44">
        <f t="shared" si="5"/>
        <v>2370</v>
      </c>
      <c r="H27" s="45">
        <f t="shared" si="1"/>
        <v>1185</v>
      </c>
      <c r="I27" s="12"/>
      <c r="J27" s="36"/>
      <c r="K27" s="38"/>
      <c r="L27" s="37"/>
    </row>
    <row r="28" spans="2:12" ht="13.5">
      <c r="B28" s="31">
        <f t="shared" si="2"/>
        <v>7.631999999999997</v>
      </c>
      <c r="C28" s="35">
        <f t="shared" si="3"/>
        <v>2490</v>
      </c>
      <c r="D28" s="32">
        <f t="shared" si="0"/>
        <v>1245</v>
      </c>
      <c r="E28" s="37"/>
      <c r="F28" s="31">
        <f t="shared" si="4"/>
        <v>6.455999999999996</v>
      </c>
      <c r="G28" s="35">
        <f t="shared" si="5"/>
        <v>2460</v>
      </c>
      <c r="H28" s="32">
        <f t="shared" si="1"/>
        <v>1230</v>
      </c>
      <c r="I28" s="12"/>
      <c r="J28" s="36"/>
      <c r="K28" s="38"/>
      <c r="L28" s="37"/>
    </row>
    <row r="29" spans="2:12" ht="13.5">
      <c r="B29" s="16">
        <f t="shared" si="2"/>
        <v>7.923999999999997</v>
      </c>
      <c r="C29" s="25">
        <f t="shared" si="3"/>
        <v>2580</v>
      </c>
      <c r="D29" s="6">
        <f t="shared" si="0"/>
        <v>1290</v>
      </c>
      <c r="E29" s="37"/>
      <c r="F29" s="31">
        <f t="shared" si="4"/>
        <v>6.691999999999996</v>
      </c>
      <c r="G29" s="35">
        <f t="shared" si="5"/>
        <v>2550</v>
      </c>
      <c r="H29" s="32">
        <f t="shared" si="1"/>
        <v>1275</v>
      </c>
      <c r="I29" s="12"/>
      <c r="J29" s="36"/>
      <c r="K29" s="38"/>
      <c r="L29" s="37"/>
    </row>
    <row r="30" spans="2:12" ht="13.5">
      <c r="B30" s="12"/>
      <c r="C30" s="12"/>
      <c r="D30" s="12"/>
      <c r="E30" s="12"/>
      <c r="F30" s="36"/>
      <c r="G30" s="38"/>
      <c r="H30" s="37"/>
      <c r="I30" s="12"/>
      <c r="J30" s="36"/>
      <c r="K30" s="38"/>
      <c r="L30" s="37"/>
    </row>
    <row r="31" spans="2:12" ht="13.5">
      <c r="B31" s="12"/>
      <c r="C31" s="12"/>
      <c r="D31" s="12"/>
      <c r="E31" s="12"/>
      <c r="F31" s="36"/>
      <c r="G31" s="38"/>
      <c r="H31" s="37"/>
      <c r="I31" s="12"/>
      <c r="J31" s="36"/>
      <c r="K31" s="38"/>
      <c r="L31" s="37"/>
    </row>
    <row r="32" spans="2:12" ht="13.5">
      <c r="B32" s="12"/>
      <c r="C32" s="12"/>
      <c r="D32" s="12"/>
      <c r="E32" s="12"/>
      <c r="F32" s="36"/>
      <c r="G32" s="38"/>
      <c r="H32" s="37"/>
      <c r="I32" s="12"/>
      <c r="J32" s="36"/>
      <c r="K32" s="38"/>
      <c r="L32" s="37"/>
    </row>
    <row r="33" spans="2:12" ht="13.5">
      <c r="B33" s="12"/>
      <c r="C33" s="12"/>
      <c r="D33" s="12"/>
      <c r="E33" s="12"/>
      <c r="F33" s="42"/>
      <c r="G33" s="38"/>
      <c r="H33" s="37"/>
      <c r="I33" s="12"/>
      <c r="J33" s="42"/>
      <c r="K33" s="38"/>
      <c r="L33" s="37"/>
    </row>
    <row r="34" spans="2:5" ht="17.25">
      <c r="B34" s="13" t="s">
        <v>10</v>
      </c>
      <c r="E34" s="12"/>
    </row>
    <row r="35" ht="10.5" customHeight="1">
      <c r="E35" s="12"/>
    </row>
    <row r="36" spans="2:12" ht="14.25">
      <c r="B36" s="49" t="s">
        <v>12</v>
      </c>
      <c r="C36" s="50"/>
      <c r="D36" s="51"/>
      <c r="E36" s="39"/>
      <c r="F36" s="49" t="s">
        <v>13</v>
      </c>
      <c r="G36" s="50"/>
      <c r="H36" s="51"/>
      <c r="I36" s="26"/>
      <c r="J36" s="56"/>
      <c r="K36" s="56"/>
      <c r="L36" s="56"/>
    </row>
    <row r="37" spans="2:12" ht="13.5">
      <c r="B37" s="55" t="s">
        <v>6</v>
      </c>
      <c r="C37" s="54" t="s">
        <v>1</v>
      </c>
      <c r="D37" s="54" t="s">
        <v>2</v>
      </c>
      <c r="E37" s="40"/>
      <c r="F37" s="55" t="s">
        <v>6</v>
      </c>
      <c r="G37" s="54" t="s">
        <v>1</v>
      </c>
      <c r="H37" s="54" t="s">
        <v>2</v>
      </c>
      <c r="J37" s="57"/>
      <c r="K37" s="58"/>
      <c r="L37" s="58"/>
    </row>
    <row r="38" spans="2:12" ht="13.5">
      <c r="B38" s="52"/>
      <c r="C38" s="53"/>
      <c r="D38" s="53"/>
      <c r="E38" s="40"/>
      <c r="F38" s="52"/>
      <c r="G38" s="53"/>
      <c r="H38" s="53"/>
      <c r="J38" s="57"/>
      <c r="K38" s="58"/>
      <c r="L38" s="58"/>
    </row>
    <row r="39" spans="2:12" ht="13.5">
      <c r="B39" s="25">
        <v>30</v>
      </c>
      <c r="C39" s="27">
        <v>2060</v>
      </c>
      <c r="D39" s="27">
        <f aca="true" t="shared" si="6" ref="D39:D54">C39/2</f>
        <v>1030</v>
      </c>
      <c r="E39" s="38"/>
      <c r="F39" s="25">
        <v>30</v>
      </c>
      <c r="G39" s="25">
        <v>2370</v>
      </c>
      <c r="H39" s="25">
        <f aca="true" t="shared" si="7" ref="H39:H54">G39/2</f>
        <v>1185</v>
      </c>
      <c r="I39" s="12"/>
      <c r="J39" s="38"/>
      <c r="K39" s="38"/>
      <c r="L39" s="38"/>
    </row>
    <row r="40" spans="2:12" ht="13.5">
      <c r="B40" s="28">
        <v>40</v>
      </c>
      <c r="C40" s="24">
        <f>C39*2</f>
        <v>4120</v>
      </c>
      <c r="D40" s="29">
        <f t="shared" si="6"/>
        <v>2060</v>
      </c>
      <c r="E40" s="38"/>
      <c r="F40" s="24">
        <v>40</v>
      </c>
      <c r="G40" s="24">
        <f>G39*2</f>
        <v>4740</v>
      </c>
      <c r="H40" s="24">
        <f t="shared" si="7"/>
        <v>2370</v>
      </c>
      <c r="I40" s="12"/>
      <c r="J40" s="38"/>
      <c r="K40" s="38"/>
      <c r="L40" s="38"/>
    </row>
    <row r="41" spans="2:12" ht="13.5">
      <c r="B41" s="28">
        <v>50</v>
      </c>
      <c r="C41" s="24">
        <f>C39*2</f>
        <v>4120</v>
      </c>
      <c r="D41" s="29">
        <f t="shared" si="6"/>
        <v>2060</v>
      </c>
      <c r="E41" s="38"/>
      <c r="F41" s="24">
        <v>50</v>
      </c>
      <c r="G41" s="24">
        <f>G39*2</f>
        <v>4740</v>
      </c>
      <c r="H41" s="24">
        <f t="shared" si="7"/>
        <v>2370</v>
      </c>
      <c r="I41" s="12"/>
      <c r="J41" s="38"/>
      <c r="K41" s="38"/>
      <c r="L41" s="38"/>
    </row>
    <row r="42" spans="2:12" ht="13.5">
      <c r="B42" s="30">
        <v>60</v>
      </c>
      <c r="C42" s="25">
        <f>C39*2</f>
        <v>4120</v>
      </c>
      <c r="D42" s="27">
        <f t="shared" si="6"/>
        <v>2060</v>
      </c>
      <c r="E42" s="38"/>
      <c r="F42" s="25">
        <v>60</v>
      </c>
      <c r="G42" s="25">
        <f>G39*2</f>
        <v>4740</v>
      </c>
      <c r="H42" s="25">
        <f t="shared" si="7"/>
        <v>2370</v>
      </c>
      <c r="I42" s="12"/>
      <c r="J42" s="38"/>
      <c r="K42" s="38"/>
      <c r="L42" s="38"/>
    </row>
    <row r="43" spans="2:12" ht="13.5">
      <c r="B43" s="28">
        <v>70</v>
      </c>
      <c r="C43" s="24">
        <f>C39*3</f>
        <v>6180</v>
      </c>
      <c r="D43" s="29">
        <f t="shared" si="6"/>
        <v>3090</v>
      </c>
      <c r="E43" s="38"/>
      <c r="F43" s="24">
        <v>70</v>
      </c>
      <c r="G43" s="24">
        <f>G39*3</f>
        <v>7110</v>
      </c>
      <c r="H43" s="24">
        <f t="shared" si="7"/>
        <v>3555</v>
      </c>
      <c r="I43" s="12"/>
      <c r="J43" s="38"/>
      <c r="K43" s="38"/>
      <c r="L43" s="38"/>
    </row>
    <row r="44" spans="2:12" ht="13.5">
      <c r="B44" s="28">
        <v>80</v>
      </c>
      <c r="C44" s="24">
        <f>C39*3</f>
        <v>6180</v>
      </c>
      <c r="D44" s="29">
        <f t="shared" si="6"/>
        <v>3090</v>
      </c>
      <c r="E44" s="38"/>
      <c r="F44" s="24">
        <v>80</v>
      </c>
      <c r="G44" s="24">
        <f>G39*3</f>
        <v>7110</v>
      </c>
      <c r="H44" s="24">
        <f t="shared" si="7"/>
        <v>3555</v>
      </c>
      <c r="I44" s="12"/>
      <c r="J44" s="38"/>
      <c r="K44" s="38"/>
      <c r="L44" s="38"/>
    </row>
    <row r="45" spans="2:12" ht="13.5">
      <c r="B45" s="28">
        <v>90</v>
      </c>
      <c r="C45" s="25">
        <f>C39*3</f>
        <v>6180</v>
      </c>
      <c r="D45" s="27">
        <f t="shared" si="6"/>
        <v>3090</v>
      </c>
      <c r="E45" s="38"/>
      <c r="F45" s="25">
        <v>90</v>
      </c>
      <c r="G45" s="25">
        <f>G39*3</f>
        <v>7110</v>
      </c>
      <c r="H45" s="25">
        <f t="shared" si="7"/>
        <v>3555</v>
      </c>
      <c r="I45" s="12"/>
      <c r="J45" s="38"/>
      <c r="K45" s="38"/>
      <c r="L45" s="38"/>
    </row>
    <row r="46" spans="2:12" ht="13.5">
      <c r="B46" s="28">
        <v>100</v>
      </c>
      <c r="C46" s="24">
        <f>C39*4</f>
        <v>8240</v>
      </c>
      <c r="D46" s="29">
        <f t="shared" si="6"/>
        <v>4120</v>
      </c>
      <c r="E46" s="38"/>
      <c r="F46" s="24">
        <v>100</v>
      </c>
      <c r="G46" s="24">
        <f>G39*4</f>
        <v>9480</v>
      </c>
      <c r="H46" s="24">
        <f t="shared" si="7"/>
        <v>4740</v>
      </c>
      <c r="I46" s="12"/>
      <c r="J46" s="38"/>
      <c r="K46" s="38"/>
      <c r="L46" s="38"/>
    </row>
    <row r="47" spans="2:12" ht="13.5">
      <c r="B47" s="28">
        <v>110</v>
      </c>
      <c r="C47" s="24">
        <f>C39*4</f>
        <v>8240</v>
      </c>
      <c r="D47" s="29">
        <f t="shared" si="6"/>
        <v>4120</v>
      </c>
      <c r="E47" s="38"/>
      <c r="F47" s="24">
        <v>110</v>
      </c>
      <c r="G47" s="24">
        <f>G39*4</f>
        <v>9480</v>
      </c>
      <c r="H47" s="24">
        <f t="shared" si="7"/>
        <v>4740</v>
      </c>
      <c r="I47" s="12"/>
      <c r="J47" s="38"/>
      <c r="K47" s="38"/>
      <c r="L47" s="38"/>
    </row>
    <row r="48" spans="2:12" ht="13.5">
      <c r="B48" s="30">
        <v>120</v>
      </c>
      <c r="C48" s="25">
        <f>C39*4</f>
        <v>8240</v>
      </c>
      <c r="D48" s="27">
        <f t="shared" si="6"/>
        <v>4120</v>
      </c>
      <c r="E48" s="38"/>
      <c r="F48" s="25">
        <v>120</v>
      </c>
      <c r="G48" s="25">
        <f>G39*4</f>
        <v>9480</v>
      </c>
      <c r="H48" s="25">
        <f t="shared" si="7"/>
        <v>4740</v>
      </c>
      <c r="I48" s="12"/>
      <c r="J48" s="38"/>
      <c r="K48" s="38"/>
      <c r="L48" s="38"/>
    </row>
    <row r="49" spans="2:12" ht="13.5">
      <c r="B49" s="28">
        <v>130</v>
      </c>
      <c r="C49" s="24">
        <f>C39*5</f>
        <v>10300</v>
      </c>
      <c r="D49" s="29">
        <f t="shared" si="6"/>
        <v>5150</v>
      </c>
      <c r="E49" s="38"/>
      <c r="F49" s="24">
        <v>130</v>
      </c>
      <c r="G49" s="24">
        <f>G39*5</f>
        <v>11850</v>
      </c>
      <c r="H49" s="24">
        <f t="shared" si="7"/>
        <v>5925</v>
      </c>
      <c r="I49" s="12"/>
      <c r="J49" s="38"/>
      <c r="K49" s="38"/>
      <c r="L49" s="38"/>
    </row>
    <row r="50" spans="2:12" ht="13.5">
      <c r="B50" s="28">
        <v>140</v>
      </c>
      <c r="C50" s="24">
        <f>C39*5</f>
        <v>10300</v>
      </c>
      <c r="D50" s="29">
        <f t="shared" si="6"/>
        <v>5150</v>
      </c>
      <c r="E50" s="38"/>
      <c r="F50" s="24">
        <v>140</v>
      </c>
      <c r="G50" s="24">
        <f>G39*5</f>
        <v>11850</v>
      </c>
      <c r="H50" s="24">
        <f t="shared" si="7"/>
        <v>5925</v>
      </c>
      <c r="I50" s="12"/>
      <c r="J50" s="38"/>
      <c r="K50" s="38"/>
      <c r="L50" s="38"/>
    </row>
    <row r="51" spans="2:12" ht="13.5">
      <c r="B51" s="30">
        <v>150</v>
      </c>
      <c r="C51" s="25">
        <f>C39*5</f>
        <v>10300</v>
      </c>
      <c r="D51" s="27">
        <f t="shared" si="6"/>
        <v>5150</v>
      </c>
      <c r="E51" s="38"/>
      <c r="F51" s="25">
        <v>150</v>
      </c>
      <c r="G51" s="25">
        <f>G39*5</f>
        <v>11850</v>
      </c>
      <c r="H51" s="25">
        <f t="shared" si="7"/>
        <v>5925</v>
      </c>
      <c r="I51" s="12"/>
      <c r="J51" s="38"/>
      <c r="K51" s="38"/>
      <c r="L51" s="38"/>
    </row>
    <row r="52" spans="2:12" ht="13.5">
      <c r="B52" s="24">
        <v>160</v>
      </c>
      <c r="C52" s="24">
        <f>C39*6</f>
        <v>12360</v>
      </c>
      <c r="D52" s="29">
        <f t="shared" si="6"/>
        <v>6180</v>
      </c>
      <c r="E52" s="38"/>
      <c r="F52" s="24">
        <v>160</v>
      </c>
      <c r="G52" s="24">
        <f>G39*6</f>
        <v>14220</v>
      </c>
      <c r="H52" s="24">
        <f t="shared" si="7"/>
        <v>7110</v>
      </c>
      <c r="I52" s="12"/>
      <c r="J52" s="38"/>
      <c r="K52" s="38"/>
      <c r="L52" s="38"/>
    </row>
    <row r="53" spans="2:12" ht="13.5">
      <c r="B53" s="24">
        <v>170</v>
      </c>
      <c r="C53" s="24">
        <f>C39*6</f>
        <v>12360</v>
      </c>
      <c r="D53" s="29">
        <f t="shared" si="6"/>
        <v>6180</v>
      </c>
      <c r="E53" s="38"/>
      <c r="F53" s="24">
        <v>170</v>
      </c>
      <c r="G53" s="24">
        <f>G39*6</f>
        <v>14220</v>
      </c>
      <c r="H53" s="24">
        <f t="shared" si="7"/>
        <v>7110</v>
      </c>
      <c r="I53" s="12"/>
      <c r="J53" s="38"/>
      <c r="K53" s="38"/>
      <c r="L53" s="38"/>
    </row>
    <row r="54" spans="2:12" ht="13.5">
      <c r="B54" s="25">
        <v>180</v>
      </c>
      <c r="C54" s="25">
        <f>C39*6</f>
        <v>12360</v>
      </c>
      <c r="D54" s="25">
        <f t="shared" si="6"/>
        <v>6180</v>
      </c>
      <c r="E54" s="38"/>
      <c r="F54" s="25">
        <v>180</v>
      </c>
      <c r="G54" s="25">
        <f>G39*6</f>
        <v>14220</v>
      </c>
      <c r="H54" s="25">
        <f t="shared" si="7"/>
        <v>7110</v>
      </c>
      <c r="I54" s="12"/>
      <c r="J54" s="38"/>
      <c r="K54" s="38"/>
      <c r="L54" s="38"/>
    </row>
    <row r="55" ht="13.5">
      <c r="E55" s="12"/>
    </row>
  </sheetData>
  <sheetProtection/>
  <mergeCells count="24">
    <mergeCell ref="H5:H6"/>
    <mergeCell ref="J36:L36"/>
    <mergeCell ref="J37:J38"/>
    <mergeCell ref="K37:K38"/>
    <mergeCell ref="L37:L38"/>
    <mergeCell ref="L5:L6"/>
    <mergeCell ref="B36:D36"/>
    <mergeCell ref="D37:D38"/>
    <mergeCell ref="F37:F38"/>
    <mergeCell ref="G37:G38"/>
    <mergeCell ref="B37:B38"/>
    <mergeCell ref="C37:C38"/>
    <mergeCell ref="F36:H36"/>
    <mergeCell ref="H37:H38"/>
    <mergeCell ref="J4:L4"/>
    <mergeCell ref="J5:J6"/>
    <mergeCell ref="B4:D4"/>
    <mergeCell ref="F4:H4"/>
    <mergeCell ref="B5:B6"/>
    <mergeCell ref="C5:C6"/>
    <mergeCell ref="D5:D6"/>
    <mergeCell ref="F5:F6"/>
    <mergeCell ref="G5:G6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"/>
  <sheetViews>
    <sheetView zoomScalePageLayoutView="0" workbookViewId="0" topLeftCell="A17">
      <selection activeCell="M40" sqref="M40"/>
    </sheetView>
  </sheetViews>
  <sheetFormatPr defaultColWidth="9.00390625" defaultRowHeight="13.5"/>
  <cols>
    <col min="1" max="1" width="1.75390625" style="1" customWidth="1"/>
    <col min="2" max="2" width="9.00390625" style="1" customWidth="1"/>
    <col min="3" max="3" width="11.625" style="1" customWidth="1"/>
    <col min="4" max="4" width="7.125" style="1" hidden="1" customWidth="1"/>
    <col min="5" max="5" width="11.625" style="1" customWidth="1"/>
    <col min="6" max="6" width="3.625" style="1" customWidth="1"/>
    <col min="7" max="7" width="9.00390625" style="1" customWidth="1"/>
    <col min="8" max="8" width="11.625" style="1" customWidth="1"/>
    <col min="9" max="9" width="7.125" style="1" hidden="1" customWidth="1"/>
    <col min="10" max="10" width="11.625" style="1" customWidth="1"/>
    <col min="11" max="11" width="3.625" style="1" customWidth="1"/>
    <col min="12" max="12" width="9.00390625" style="1" customWidth="1"/>
    <col min="13" max="13" width="11.625" style="1" customWidth="1"/>
    <col min="14" max="14" width="7.125" style="1" hidden="1" customWidth="1"/>
    <col min="15" max="15" width="11.625" style="1" customWidth="1"/>
    <col min="16" max="16384" width="9.00390625" style="1" customWidth="1"/>
  </cols>
  <sheetData>
    <row r="1" ht="60" customHeight="1">
      <c r="B1" s="2"/>
    </row>
    <row r="2" ht="17.25">
      <c r="B2" s="13" t="s">
        <v>9</v>
      </c>
    </row>
    <row r="3" ht="10.5" customHeight="1"/>
    <row r="4" spans="2:15" ht="14.25">
      <c r="B4" s="59" t="s">
        <v>3</v>
      </c>
      <c r="C4" s="60"/>
      <c r="D4" s="60"/>
      <c r="E4" s="61"/>
      <c r="G4" s="59" t="s">
        <v>4</v>
      </c>
      <c r="H4" s="60"/>
      <c r="I4" s="60"/>
      <c r="J4" s="61"/>
      <c r="L4" s="59" t="s">
        <v>5</v>
      </c>
      <c r="M4" s="60"/>
      <c r="N4" s="60"/>
      <c r="O4" s="61"/>
    </row>
    <row r="5" spans="2:15" ht="13.5">
      <c r="B5" s="52" t="s">
        <v>8</v>
      </c>
      <c r="C5" s="53" t="s">
        <v>1</v>
      </c>
      <c r="D5" s="62" t="s">
        <v>0</v>
      </c>
      <c r="E5" s="53" t="s">
        <v>2</v>
      </c>
      <c r="G5" s="52" t="s">
        <v>8</v>
      </c>
      <c r="H5" s="53" t="s">
        <v>1</v>
      </c>
      <c r="I5" s="52" t="s">
        <v>0</v>
      </c>
      <c r="J5" s="53" t="s">
        <v>2</v>
      </c>
      <c r="L5" s="52" t="s">
        <v>8</v>
      </c>
      <c r="M5" s="53" t="s">
        <v>1</v>
      </c>
      <c r="N5" s="52" t="s">
        <v>0</v>
      </c>
      <c r="O5" s="53" t="s">
        <v>2</v>
      </c>
    </row>
    <row r="6" spans="2:15" ht="13.5">
      <c r="B6" s="52"/>
      <c r="C6" s="53"/>
      <c r="D6" s="55"/>
      <c r="E6" s="53"/>
      <c r="G6" s="52"/>
      <c r="H6" s="53"/>
      <c r="I6" s="52"/>
      <c r="J6" s="53"/>
      <c r="L6" s="52"/>
      <c r="M6" s="53"/>
      <c r="N6" s="52"/>
      <c r="O6" s="53"/>
    </row>
    <row r="7" spans="2:15" ht="13.5">
      <c r="B7" s="6">
        <v>2</v>
      </c>
      <c r="C7" s="6">
        <v>660</v>
      </c>
      <c r="D7" s="3"/>
      <c r="E7" s="6">
        <f aca="true" t="shared" si="0" ref="E7:E27">C7/2</f>
        <v>330</v>
      </c>
      <c r="G7" s="6">
        <v>2</v>
      </c>
      <c r="H7" s="6">
        <v>680</v>
      </c>
      <c r="I7" s="3"/>
      <c r="J7" s="6">
        <f aca="true" t="shared" si="1" ref="J7:J29">H7/2</f>
        <v>340</v>
      </c>
      <c r="L7" s="6">
        <v>2</v>
      </c>
      <c r="M7" s="6">
        <v>700</v>
      </c>
      <c r="N7" s="3"/>
      <c r="O7" s="6">
        <f aca="true" t="shared" si="2" ref="O7:O33">M7/2</f>
        <v>350</v>
      </c>
    </row>
    <row r="8" spans="2:15" ht="13.5">
      <c r="B8" s="3">
        <f>B7+0.296</f>
        <v>2.296</v>
      </c>
      <c r="C8" s="3">
        <f>C7+80</f>
        <v>740</v>
      </c>
      <c r="D8" s="3">
        <v>80</v>
      </c>
      <c r="E8" s="3">
        <f t="shared" si="0"/>
        <v>370</v>
      </c>
      <c r="G8" s="3">
        <f>G7+0.266</f>
        <v>2.266</v>
      </c>
      <c r="H8" s="3">
        <f>H7+80</f>
        <v>760</v>
      </c>
      <c r="I8" s="3">
        <v>80</v>
      </c>
      <c r="J8" s="3">
        <f t="shared" si="1"/>
        <v>380</v>
      </c>
      <c r="L8" s="3">
        <f>L7+0.228</f>
        <v>2.228</v>
      </c>
      <c r="M8" s="3">
        <f>M7+80</f>
        <v>780</v>
      </c>
      <c r="N8" s="3">
        <v>80</v>
      </c>
      <c r="O8" s="3">
        <f t="shared" si="2"/>
        <v>390</v>
      </c>
    </row>
    <row r="9" spans="2:15" ht="13.5">
      <c r="B9" s="3">
        <f aca="true" t="shared" si="3" ref="B9:B27">B8+0.296</f>
        <v>2.5919999999999996</v>
      </c>
      <c r="C9" s="3">
        <f aca="true" t="shared" si="4" ref="C9:C27">C8+80</f>
        <v>820</v>
      </c>
      <c r="D9" s="3">
        <v>80</v>
      </c>
      <c r="E9" s="3">
        <f t="shared" si="0"/>
        <v>410</v>
      </c>
      <c r="G9" s="3">
        <f aca="true" t="shared" si="5" ref="G9:G29">G8+0.266</f>
        <v>2.532</v>
      </c>
      <c r="H9" s="3">
        <f aca="true" t="shared" si="6" ref="H9:H29">H8+80</f>
        <v>840</v>
      </c>
      <c r="I9" s="3">
        <v>80</v>
      </c>
      <c r="J9" s="3">
        <f t="shared" si="1"/>
        <v>420</v>
      </c>
      <c r="L9" s="3">
        <f aca="true" t="shared" si="7" ref="L9:L33">L8+0.228</f>
        <v>2.4560000000000004</v>
      </c>
      <c r="M9" s="3">
        <f aca="true" t="shared" si="8" ref="M9:M33">M8+80</f>
        <v>860</v>
      </c>
      <c r="N9" s="3">
        <v>80</v>
      </c>
      <c r="O9" s="3">
        <f t="shared" si="2"/>
        <v>430</v>
      </c>
    </row>
    <row r="10" spans="2:15" ht="13.5">
      <c r="B10" s="3">
        <f t="shared" si="3"/>
        <v>2.8879999999999995</v>
      </c>
      <c r="C10" s="3">
        <f t="shared" si="4"/>
        <v>900</v>
      </c>
      <c r="D10" s="3">
        <v>80</v>
      </c>
      <c r="E10" s="3">
        <f t="shared" si="0"/>
        <v>450</v>
      </c>
      <c r="G10" s="3">
        <f t="shared" si="5"/>
        <v>2.798</v>
      </c>
      <c r="H10" s="3">
        <f t="shared" si="6"/>
        <v>920</v>
      </c>
      <c r="I10" s="3">
        <v>80</v>
      </c>
      <c r="J10" s="3">
        <f t="shared" si="1"/>
        <v>460</v>
      </c>
      <c r="L10" s="3">
        <f t="shared" si="7"/>
        <v>2.6840000000000006</v>
      </c>
      <c r="M10" s="3">
        <f t="shared" si="8"/>
        <v>940</v>
      </c>
      <c r="N10" s="3">
        <v>80</v>
      </c>
      <c r="O10" s="3">
        <f t="shared" si="2"/>
        <v>470</v>
      </c>
    </row>
    <row r="11" spans="2:15" ht="13.5">
      <c r="B11" s="6">
        <f t="shared" si="3"/>
        <v>3.1839999999999993</v>
      </c>
      <c r="C11" s="6">
        <f t="shared" si="4"/>
        <v>980</v>
      </c>
      <c r="D11" s="3">
        <v>80</v>
      </c>
      <c r="E11" s="6">
        <f t="shared" si="0"/>
        <v>490</v>
      </c>
      <c r="G11" s="6">
        <f t="shared" si="5"/>
        <v>3.064</v>
      </c>
      <c r="H11" s="6">
        <f t="shared" si="6"/>
        <v>1000</v>
      </c>
      <c r="I11" s="3">
        <v>80</v>
      </c>
      <c r="J11" s="6">
        <f t="shared" si="1"/>
        <v>500</v>
      </c>
      <c r="L11" s="3">
        <f t="shared" si="7"/>
        <v>2.912000000000001</v>
      </c>
      <c r="M11" s="3">
        <f t="shared" si="8"/>
        <v>1020</v>
      </c>
      <c r="N11" s="3">
        <v>80</v>
      </c>
      <c r="O11" s="3">
        <f t="shared" si="2"/>
        <v>510</v>
      </c>
    </row>
    <row r="12" spans="2:15" ht="13.5">
      <c r="B12" s="3">
        <f t="shared" si="3"/>
        <v>3.479999999999999</v>
      </c>
      <c r="C12" s="3">
        <f t="shared" si="4"/>
        <v>1060</v>
      </c>
      <c r="D12" s="3">
        <v>80</v>
      </c>
      <c r="E12" s="3">
        <f t="shared" si="0"/>
        <v>530</v>
      </c>
      <c r="G12" s="3">
        <f t="shared" si="5"/>
        <v>3.33</v>
      </c>
      <c r="H12" s="3">
        <f t="shared" si="6"/>
        <v>1080</v>
      </c>
      <c r="I12" s="3">
        <v>80</v>
      </c>
      <c r="J12" s="3">
        <f t="shared" si="1"/>
        <v>540</v>
      </c>
      <c r="L12" s="6">
        <f t="shared" si="7"/>
        <v>3.140000000000001</v>
      </c>
      <c r="M12" s="6">
        <f t="shared" si="8"/>
        <v>1100</v>
      </c>
      <c r="N12" s="3">
        <v>80</v>
      </c>
      <c r="O12" s="6">
        <f t="shared" si="2"/>
        <v>550</v>
      </c>
    </row>
    <row r="13" spans="2:15" ht="13.5">
      <c r="B13" s="3">
        <f t="shared" si="3"/>
        <v>3.775999999999999</v>
      </c>
      <c r="C13" s="3">
        <f t="shared" si="4"/>
        <v>1140</v>
      </c>
      <c r="D13" s="3">
        <v>80</v>
      </c>
      <c r="E13" s="3">
        <f t="shared" si="0"/>
        <v>570</v>
      </c>
      <c r="G13" s="3">
        <f t="shared" si="5"/>
        <v>3.596</v>
      </c>
      <c r="H13" s="3">
        <f t="shared" si="6"/>
        <v>1160</v>
      </c>
      <c r="I13" s="3">
        <v>80</v>
      </c>
      <c r="J13" s="3">
        <f t="shared" si="1"/>
        <v>580</v>
      </c>
      <c r="L13" s="3">
        <f t="shared" si="7"/>
        <v>3.368000000000001</v>
      </c>
      <c r="M13" s="3">
        <f t="shared" si="8"/>
        <v>1180</v>
      </c>
      <c r="N13" s="3">
        <v>80</v>
      </c>
      <c r="O13" s="3">
        <f t="shared" si="2"/>
        <v>590</v>
      </c>
    </row>
    <row r="14" spans="2:15" ht="13.5">
      <c r="B14" s="6">
        <f t="shared" si="3"/>
        <v>4.071999999999999</v>
      </c>
      <c r="C14" s="6">
        <f t="shared" si="4"/>
        <v>1220</v>
      </c>
      <c r="D14" s="3">
        <v>80</v>
      </c>
      <c r="E14" s="6">
        <f t="shared" si="0"/>
        <v>610</v>
      </c>
      <c r="G14" s="3">
        <f t="shared" si="5"/>
        <v>3.862</v>
      </c>
      <c r="H14" s="3">
        <f t="shared" si="6"/>
        <v>1240</v>
      </c>
      <c r="I14" s="3">
        <v>80</v>
      </c>
      <c r="J14" s="3">
        <f t="shared" si="1"/>
        <v>620</v>
      </c>
      <c r="L14" s="3">
        <f t="shared" si="7"/>
        <v>3.5960000000000014</v>
      </c>
      <c r="M14" s="3">
        <f t="shared" si="8"/>
        <v>1260</v>
      </c>
      <c r="N14" s="3">
        <v>80</v>
      </c>
      <c r="O14" s="3">
        <f t="shared" si="2"/>
        <v>630</v>
      </c>
    </row>
    <row r="15" spans="2:15" ht="13.5">
      <c r="B15" s="3">
        <f t="shared" si="3"/>
        <v>4.367999999999999</v>
      </c>
      <c r="C15" s="3">
        <f t="shared" si="4"/>
        <v>1300</v>
      </c>
      <c r="D15" s="3">
        <v>80</v>
      </c>
      <c r="E15" s="3">
        <f t="shared" si="0"/>
        <v>650</v>
      </c>
      <c r="G15" s="6">
        <f t="shared" si="5"/>
        <v>4.128</v>
      </c>
      <c r="H15" s="6">
        <f t="shared" si="6"/>
        <v>1320</v>
      </c>
      <c r="I15" s="3">
        <v>80</v>
      </c>
      <c r="J15" s="6">
        <f t="shared" si="1"/>
        <v>660</v>
      </c>
      <c r="L15" s="3">
        <f t="shared" si="7"/>
        <v>3.8240000000000016</v>
      </c>
      <c r="M15" s="3">
        <f t="shared" si="8"/>
        <v>1340</v>
      </c>
      <c r="N15" s="3">
        <v>80</v>
      </c>
      <c r="O15" s="3">
        <f t="shared" si="2"/>
        <v>670</v>
      </c>
    </row>
    <row r="16" spans="2:15" ht="13.5">
      <c r="B16" s="3">
        <f t="shared" si="3"/>
        <v>4.664</v>
      </c>
      <c r="C16" s="3">
        <f t="shared" si="4"/>
        <v>1380</v>
      </c>
      <c r="D16" s="3">
        <v>80</v>
      </c>
      <c r="E16" s="3">
        <f t="shared" si="0"/>
        <v>690</v>
      </c>
      <c r="G16" s="3">
        <f t="shared" si="5"/>
        <v>4.394</v>
      </c>
      <c r="H16" s="3">
        <f t="shared" si="6"/>
        <v>1400</v>
      </c>
      <c r="I16" s="3">
        <v>80</v>
      </c>
      <c r="J16" s="3">
        <f t="shared" si="1"/>
        <v>700</v>
      </c>
      <c r="L16" s="6">
        <f t="shared" si="7"/>
        <v>4.052000000000001</v>
      </c>
      <c r="M16" s="6">
        <f t="shared" si="8"/>
        <v>1420</v>
      </c>
      <c r="N16" s="3">
        <v>80</v>
      </c>
      <c r="O16" s="6">
        <f t="shared" si="2"/>
        <v>710</v>
      </c>
    </row>
    <row r="17" spans="2:15" ht="13.5">
      <c r="B17" s="32">
        <f t="shared" si="3"/>
        <v>4.96</v>
      </c>
      <c r="C17" s="32">
        <f t="shared" si="4"/>
        <v>1460</v>
      </c>
      <c r="D17" s="32">
        <v>80</v>
      </c>
      <c r="E17" s="32">
        <f t="shared" si="0"/>
        <v>730</v>
      </c>
      <c r="G17" s="3">
        <f t="shared" si="5"/>
        <v>4.66</v>
      </c>
      <c r="H17" s="3">
        <f t="shared" si="6"/>
        <v>1480</v>
      </c>
      <c r="I17" s="3">
        <v>80</v>
      </c>
      <c r="J17" s="3">
        <f t="shared" si="1"/>
        <v>740</v>
      </c>
      <c r="L17" s="3">
        <f t="shared" si="7"/>
        <v>4.280000000000001</v>
      </c>
      <c r="M17" s="3">
        <f t="shared" si="8"/>
        <v>1500</v>
      </c>
      <c r="N17" s="3">
        <v>80</v>
      </c>
      <c r="O17" s="3">
        <f t="shared" si="2"/>
        <v>750</v>
      </c>
    </row>
    <row r="18" spans="2:15" ht="13.5">
      <c r="B18" s="45">
        <f t="shared" si="3"/>
        <v>5.256</v>
      </c>
      <c r="C18" s="45">
        <f t="shared" si="4"/>
        <v>1540</v>
      </c>
      <c r="D18" s="45">
        <v>80</v>
      </c>
      <c r="E18" s="45">
        <f t="shared" si="0"/>
        <v>770</v>
      </c>
      <c r="G18" s="32">
        <f t="shared" si="5"/>
        <v>4.926</v>
      </c>
      <c r="H18" s="32">
        <f t="shared" si="6"/>
        <v>1560</v>
      </c>
      <c r="I18" s="32">
        <v>80</v>
      </c>
      <c r="J18" s="32">
        <f t="shared" si="1"/>
        <v>780</v>
      </c>
      <c r="L18" s="3">
        <f t="shared" si="7"/>
        <v>4.508000000000001</v>
      </c>
      <c r="M18" s="3">
        <f t="shared" si="8"/>
        <v>1580</v>
      </c>
      <c r="N18" s="3">
        <v>80</v>
      </c>
      <c r="O18" s="3">
        <f t="shared" si="2"/>
        <v>790</v>
      </c>
    </row>
    <row r="19" spans="2:15" ht="13.5">
      <c r="B19" s="3">
        <f t="shared" si="3"/>
        <v>5.5520000000000005</v>
      </c>
      <c r="C19" s="3">
        <f t="shared" si="4"/>
        <v>1620</v>
      </c>
      <c r="D19" s="3">
        <v>80</v>
      </c>
      <c r="E19" s="3">
        <f t="shared" si="0"/>
        <v>810</v>
      </c>
      <c r="G19" s="45">
        <f t="shared" si="5"/>
        <v>5.192</v>
      </c>
      <c r="H19" s="45">
        <f t="shared" si="6"/>
        <v>1640</v>
      </c>
      <c r="I19" s="45">
        <v>80</v>
      </c>
      <c r="J19" s="45">
        <f t="shared" si="1"/>
        <v>820</v>
      </c>
      <c r="L19" s="3">
        <f t="shared" si="7"/>
        <v>4.736000000000001</v>
      </c>
      <c r="M19" s="3">
        <f t="shared" si="8"/>
        <v>1660</v>
      </c>
      <c r="N19" s="3">
        <v>80</v>
      </c>
      <c r="O19" s="3">
        <f t="shared" si="2"/>
        <v>830</v>
      </c>
    </row>
    <row r="20" spans="2:15" ht="13.5">
      <c r="B20" s="3">
        <f t="shared" si="3"/>
        <v>5.848000000000001</v>
      </c>
      <c r="C20" s="3">
        <f t="shared" si="4"/>
        <v>1700</v>
      </c>
      <c r="D20" s="3">
        <v>80</v>
      </c>
      <c r="E20" s="3">
        <f t="shared" si="0"/>
        <v>850</v>
      </c>
      <c r="G20" s="3">
        <f t="shared" si="5"/>
        <v>5.458</v>
      </c>
      <c r="H20" s="3">
        <f t="shared" si="6"/>
        <v>1720</v>
      </c>
      <c r="I20" s="3">
        <v>80</v>
      </c>
      <c r="J20" s="3">
        <f t="shared" si="1"/>
        <v>860</v>
      </c>
      <c r="L20" s="32">
        <f t="shared" si="7"/>
        <v>4.964</v>
      </c>
      <c r="M20" s="32">
        <f t="shared" si="8"/>
        <v>1740</v>
      </c>
      <c r="N20" s="32">
        <v>80</v>
      </c>
      <c r="O20" s="32">
        <f t="shared" si="2"/>
        <v>870</v>
      </c>
    </row>
    <row r="21" spans="2:15" ht="13.5">
      <c r="B21" s="6">
        <f t="shared" si="3"/>
        <v>6.144000000000001</v>
      </c>
      <c r="C21" s="6">
        <f t="shared" si="4"/>
        <v>1780</v>
      </c>
      <c r="D21" s="3">
        <v>80</v>
      </c>
      <c r="E21" s="6">
        <f t="shared" si="0"/>
        <v>890</v>
      </c>
      <c r="G21" s="3">
        <f t="shared" si="5"/>
        <v>5.724</v>
      </c>
      <c r="H21" s="3">
        <f t="shared" si="6"/>
        <v>1800</v>
      </c>
      <c r="I21" s="3">
        <v>80</v>
      </c>
      <c r="J21" s="3">
        <f t="shared" si="1"/>
        <v>900</v>
      </c>
      <c r="L21" s="45">
        <f t="shared" si="7"/>
        <v>5.192</v>
      </c>
      <c r="M21" s="45">
        <f t="shared" si="8"/>
        <v>1820</v>
      </c>
      <c r="N21" s="45">
        <v>80</v>
      </c>
      <c r="O21" s="45">
        <f t="shared" si="2"/>
        <v>910</v>
      </c>
    </row>
    <row r="22" spans="2:15" ht="13.5">
      <c r="B22" s="3">
        <f t="shared" si="3"/>
        <v>6.440000000000001</v>
      </c>
      <c r="C22" s="3">
        <f t="shared" si="4"/>
        <v>1860</v>
      </c>
      <c r="D22" s="3">
        <v>80</v>
      </c>
      <c r="E22" s="3">
        <f t="shared" si="0"/>
        <v>930</v>
      </c>
      <c r="G22" s="32">
        <f t="shared" si="5"/>
        <v>5.99</v>
      </c>
      <c r="H22" s="32">
        <f t="shared" si="6"/>
        <v>1880</v>
      </c>
      <c r="I22" s="32">
        <v>80</v>
      </c>
      <c r="J22" s="32">
        <f t="shared" si="1"/>
        <v>940</v>
      </c>
      <c r="L22" s="3">
        <f t="shared" si="7"/>
        <v>5.42</v>
      </c>
      <c r="M22" s="3">
        <f t="shared" si="8"/>
        <v>1900</v>
      </c>
      <c r="N22" s="3">
        <v>80</v>
      </c>
      <c r="O22" s="3">
        <f t="shared" si="2"/>
        <v>950</v>
      </c>
    </row>
    <row r="23" spans="2:15" ht="13.5">
      <c r="B23" s="3">
        <f t="shared" si="3"/>
        <v>6.7360000000000015</v>
      </c>
      <c r="C23" s="3">
        <f t="shared" si="4"/>
        <v>1940</v>
      </c>
      <c r="D23" s="3">
        <v>80</v>
      </c>
      <c r="E23" s="3">
        <f t="shared" si="0"/>
        <v>970</v>
      </c>
      <c r="G23" s="45">
        <f t="shared" si="5"/>
        <v>6.256</v>
      </c>
      <c r="H23" s="45">
        <f t="shared" si="6"/>
        <v>1960</v>
      </c>
      <c r="I23" s="45">
        <v>80</v>
      </c>
      <c r="J23" s="45">
        <f t="shared" si="1"/>
        <v>980</v>
      </c>
      <c r="L23" s="3">
        <f t="shared" si="7"/>
        <v>5.648</v>
      </c>
      <c r="M23" s="3">
        <f t="shared" si="8"/>
        <v>1980</v>
      </c>
      <c r="N23" s="3">
        <v>80</v>
      </c>
      <c r="O23" s="3">
        <f t="shared" si="2"/>
        <v>990</v>
      </c>
    </row>
    <row r="24" spans="2:15" ht="13.5">
      <c r="B24" s="6">
        <f t="shared" si="3"/>
        <v>7.032000000000002</v>
      </c>
      <c r="C24" s="6">
        <f t="shared" si="4"/>
        <v>2020</v>
      </c>
      <c r="D24" s="3">
        <v>80</v>
      </c>
      <c r="E24" s="6">
        <f t="shared" si="0"/>
        <v>1010</v>
      </c>
      <c r="G24" s="3">
        <f t="shared" si="5"/>
        <v>6.522</v>
      </c>
      <c r="H24" s="3">
        <f t="shared" si="6"/>
        <v>2040</v>
      </c>
      <c r="I24" s="3">
        <v>80</v>
      </c>
      <c r="J24" s="3">
        <f t="shared" si="1"/>
        <v>1020</v>
      </c>
      <c r="L24" s="3">
        <f t="shared" si="7"/>
        <v>5.8759999999999994</v>
      </c>
      <c r="M24" s="3">
        <f t="shared" si="8"/>
        <v>2060</v>
      </c>
      <c r="N24" s="3">
        <v>80</v>
      </c>
      <c r="O24" s="3">
        <f t="shared" si="2"/>
        <v>1030</v>
      </c>
    </row>
    <row r="25" spans="2:15" ht="13.5">
      <c r="B25" s="3">
        <f t="shared" si="3"/>
        <v>7.328000000000002</v>
      </c>
      <c r="C25" s="3">
        <f t="shared" si="4"/>
        <v>2100</v>
      </c>
      <c r="D25" s="3">
        <v>80</v>
      </c>
      <c r="E25" s="3">
        <f t="shared" si="0"/>
        <v>1050</v>
      </c>
      <c r="G25" s="3">
        <f t="shared" si="5"/>
        <v>6.788</v>
      </c>
      <c r="H25" s="3">
        <f t="shared" si="6"/>
        <v>2120</v>
      </c>
      <c r="I25" s="3">
        <v>80</v>
      </c>
      <c r="J25" s="3">
        <f t="shared" si="1"/>
        <v>1060</v>
      </c>
      <c r="L25" s="6">
        <f t="shared" si="7"/>
        <v>6.103999999999999</v>
      </c>
      <c r="M25" s="6">
        <f t="shared" si="8"/>
        <v>2140</v>
      </c>
      <c r="N25" s="3">
        <v>80</v>
      </c>
      <c r="O25" s="6">
        <f t="shared" si="2"/>
        <v>1070</v>
      </c>
    </row>
    <row r="26" spans="2:15" ht="13.5">
      <c r="B26" s="3">
        <f t="shared" si="3"/>
        <v>7.624000000000002</v>
      </c>
      <c r="C26" s="3">
        <f t="shared" si="4"/>
        <v>2180</v>
      </c>
      <c r="D26" s="3">
        <v>80</v>
      </c>
      <c r="E26" s="3">
        <f t="shared" si="0"/>
        <v>1090</v>
      </c>
      <c r="G26" s="6">
        <f t="shared" si="5"/>
        <v>7.054</v>
      </c>
      <c r="H26" s="6">
        <f t="shared" si="6"/>
        <v>2200</v>
      </c>
      <c r="I26" s="3">
        <v>80</v>
      </c>
      <c r="J26" s="6">
        <f t="shared" si="1"/>
        <v>1100</v>
      </c>
      <c r="L26" s="3">
        <f t="shared" si="7"/>
        <v>6.331999999999999</v>
      </c>
      <c r="M26" s="3">
        <f t="shared" si="8"/>
        <v>2220</v>
      </c>
      <c r="N26" s="3">
        <v>80</v>
      </c>
      <c r="O26" s="3">
        <f t="shared" si="2"/>
        <v>1110</v>
      </c>
    </row>
    <row r="27" spans="2:15" ht="13.5">
      <c r="B27" s="32">
        <f t="shared" si="3"/>
        <v>7.920000000000003</v>
      </c>
      <c r="C27" s="32">
        <f t="shared" si="4"/>
        <v>2260</v>
      </c>
      <c r="D27" s="32">
        <v>80</v>
      </c>
      <c r="E27" s="32">
        <f t="shared" si="0"/>
        <v>1130</v>
      </c>
      <c r="G27" s="3">
        <f t="shared" si="5"/>
        <v>7.32</v>
      </c>
      <c r="H27" s="3">
        <f t="shared" si="6"/>
        <v>2280</v>
      </c>
      <c r="I27" s="3">
        <v>80</v>
      </c>
      <c r="J27" s="3">
        <f t="shared" si="1"/>
        <v>1140</v>
      </c>
      <c r="L27" s="3">
        <f t="shared" si="7"/>
        <v>6.559999999999999</v>
      </c>
      <c r="M27" s="3">
        <f t="shared" si="8"/>
        <v>2300</v>
      </c>
      <c r="N27" s="3">
        <v>80</v>
      </c>
      <c r="O27" s="3">
        <f t="shared" si="2"/>
        <v>1150</v>
      </c>
    </row>
    <row r="28" spans="7:15" ht="13.5">
      <c r="G28" s="3">
        <f t="shared" si="5"/>
        <v>7.586</v>
      </c>
      <c r="H28" s="3">
        <f t="shared" si="6"/>
        <v>2360</v>
      </c>
      <c r="I28" s="3">
        <v>80</v>
      </c>
      <c r="J28" s="3">
        <f t="shared" si="1"/>
        <v>1180</v>
      </c>
      <c r="L28" s="3">
        <f t="shared" si="7"/>
        <v>6.7879999999999985</v>
      </c>
      <c r="M28" s="3">
        <f t="shared" si="8"/>
        <v>2380</v>
      </c>
      <c r="N28" s="3">
        <v>80</v>
      </c>
      <c r="O28" s="3">
        <f t="shared" si="2"/>
        <v>1190</v>
      </c>
    </row>
    <row r="29" spans="7:15" ht="13.5">
      <c r="G29" s="32">
        <f t="shared" si="5"/>
        <v>7.852</v>
      </c>
      <c r="H29" s="32">
        <f t="shared" si="6"/>
        <v>2440</v>
      </c>
      <c r="I29" s="32">
        <v>80</v>
      </c>
      <c r="J29" s="32">
        <f t="shared" si="1"/>
        <v>1220</v>
      </c>
      <c r="L29" s="6">
        <f t="shared" si="7"/>
        <v>7.015999999999998</v>
      </c>
      <c r="M29" s="6">
        <f t="shared" si="8"/>
        <v>2460</v>
      </c>
      <c r="N29" s="3">
        <v>80</v>
      </c>
      <c r="O29" s="6">
        <f t="shared" si="2"/>
        <v>1230</v>
      </c>
    </row>
    <row r="30" spans="12:15" ht="13.5">
      <c r="L30" s="3">
        <f t="shared" si="7"/>
        <v>7.243999999999998</v>
      </c>
      <c r="M30" s="3">
        <f t="shared" si="8"/>
        <v>2540</v>
      </c>
      <c r="N30" s="3">
        <v>80</v>
      </c>
      <c r="O30" s="3">
        <f t="shared" si="2"/>
        <v>1270</v>
      </c>
    </row>
    <row r="31" spans="12:15" ht="13.5">
      <c r="L31" s="3">
        <f t="shared" si="7"/>
        <v>7.471999999999998</v>
      </c>
      <c r="M31" s="3">
        <f t="shared" si="8"/>
        <v>2620</v>
      </c>
      <c r="N31" s="3">
        <v>80</v>
      </c>
      <c r="O31" s="3">
        <f t="shared" si="2"/>
        <v>1310</v>
      </c>
    </row>
    <row r="32" spans="12:15" ht="13.5">
      <c r="L32" s="3">
        <f t="shared" si="7"/>
        <v>7.6999999999999975</v>
      </c>
      <c r="M32" s="3">
        <f t="shared" si="8"/>
        <v>2700</v>
      </c>
      <c r="N32" s="3">
        <v>80</v>
      </c>
      <c r="O32" s="3">
        <f t="shared" si="2"/>
        <v>1350</v>
      </c>
    </row>
    <row r="33" spans="12:15" ht="13.5">
      <c r="L33" s="32">
        <f t="shared" si="7"/>
        <v>7.927999999999997</v>
      </c>
      <c r="M33" s="32">
        <f t="shared" si="8"/>
        <v>2780</v>
      </c>
      <c r="N33" s="32">
        <v>80</v>
      </c>
      <c r="O33" s="32">
        <f t="shared" si="2"/>
        <v>1390</v>
      </c>
    </row>
    <row r="34" ht="17.25">
      <c r="B34" s="13" t="s">
        <v>10</v>
      </c>
    </row>
    <row r="35" ht="10.5" customHeight="1"/>
    <row r="36" spans="2:15" ht="14.25">
      <c r="B36" s="59" t="s">
        <v>3</v>
      </c>
      <c r="C36" s="60"/>
      <c r="D36" s="60"/>
      <c r="E36" s="61"/>
      <c r="G36" s="59" t="s">
        <v>4</v>
      </c>
      <c r="H36" s="60"/>
      <c r="I36" s="60"/>
      <c r="J36" s="61"/>
      <c r="L36" s="59" t="s">
        <v>5</v>
      </c>
      <c r="M36" s="60"/>
      <c r="N36" s="60"/>
      <c r="O36" s="61"/>
    </row>
    <row r="37" spans="2:15" ht="13.5">
      <c r="B37" s="55" t="s">
        <v>6</v>
      </c>
      <c r="C37" s="54" t="s">
        <v>1</v>
      </c>
      <c r="E37" s="54" t="s">
        <v>2</v>
      </c>
      <c r="G37" s="55" t="s">
        <v>6</v>
      </c>
      <c r="H37" s="54" t="s">
        <v>1</v>
      </c>
      <c r="J37" s="54" t="s">
        <v>2</v>
      </c>
      <c r="L37" s="55" t="s">
        <v>6</v>
      </c>
      <c r="M37" s="54" t="s">
        <v>1</v>
      </c>
      <c r="O37" s="54" t="s">
        <v>2</v>
      </c>
    </row>
    <row r="38" spans="2:15" ht="13.5">
      <c r="B38" s="52"/>
      <c r="C38" s="53"/>
      <c r="E38" s="53"/>
      <c r="G38" s="52"/>
      <c r="H38" s="53"/>
      <c r="J38" s="53"/>
      <c r="L38" s="52"/>
      <c r="M38" s="53"/>
      <c r="O38" s="53"/>
    </row>
    <row r="39" spans="2:15" ht="13.5">
      <c r="B39" s="6">
        <v>30</v>
      </c>
      <c r="C39" s="9">
        <v>2150</v>
      </c>
      <c r="D39" s="10"/>
      <c r="E39" s="9">
        <f>C39/2</f>
        <v>1075</v>
      </c>
      <c r="F39" s="12"/>
      <c r="G39" s="6">
        <v>30</v>
      </c>
      <c r="H39" s="6">
        <v>2520</v>
      </c>
      <c r="I39" s="10"/>
      <c r="J39" s="6">
        <f>H39/2</f>
        <v>1260</v>
      </c>
      <c r="K39" s="12"/>
      <c r="L39" s="6">
        <v>30</v>
      </c>
      <c r="M39" s="6">
        <v>2830</v>
      </c>
      <c r="N39" s="10"/>
      <c r="O39" s="6">
        <f>M39/2</f>
        <v>1415</v>
      </c>
    </row>
    <row r="40" spans="2:15" ht="13.5">
      <c r="B40" s="4">
        <v>40</v>
      </c>
      <c r="C40" s="3">
        <f>C39*2</f>
        <v>4300</v>
      </c>
      <c r="E40" s="5">
        <f aca="true" t="shared" si="9" ref="E40:E54">C40/2</f>
        <v>2150</v>
      </c>
      <c r="F40" s="12"/>
      <c r="G40" s="3">
        <v>40</v>
      </c>
      <c r="H40" s="3">
        <f>H39*2</f>
        <v>5040</v>
      </c>
      <c r="J40" s="3">
        <f aca="true" t="shared" si="10" ref="J40:J54">H40/2</f>
        <v>2520</v>
      </c>
      <c r="K40" s="12"/>
      <c r="L40" s="3">
        <v>40</v>
      </c>
      <c r="M40" s="3">
        <f>M39*2</f>
        <v>5660</v>
      </c>
      <c r="O40" s="3">
        <f aca="true" t="shared" si="11" ref="O40:O54">M40/2</f>
        <v>2830</v>
      </c>
    </row>
    <row r="41" spans="2:15" ht="13.5">
      <c r="B41" s="4">
        <v>50</v>
      </c>
      <c r="C41" s="3">
        <f>C39*2</f>
        <v>4300</v>
      </c>
      <c r="E41" s="5">
        <f t="shared" si="9"/>
        <v>2150</v>
      </c>
      <c r="F41" s="12"/>
      <c r="G41" s="3">
        <v>50</v>
      </c>
      <c r="H41" s="3">
        <f>H39*2</f>
        <v>5040</v>
      </c>
      <c r="J41" s="3">
        <f t="shared" si="10"/>
        <v>2520</v>
      </c>
      <c r="K41" s="12"/>
      <c r="L41" s="3">
        <v>50</v>
      </c>
      <c r="M41" s="3">
        <f>M39*2</f>
        <v>5660</v>
      </c>
      <c r="O41" s="3">
        <f t="shared" si="11"/>
        <v>2830</v>
      </c>
    </row>
    <row r="42" spans="2:15" ht="13.5">
      <c r="B42" s="11">
        <v>60</v>
      </c>
      <c r="C42" s="6">
        <f>C39*2</f>
        <v>4300</v>
      </c>
      <c r="D42" s="10"/>
      <c r="E42" s="9">
        <f t="shared" si="9"/>
        <v>2150</v>
      </c>
      <c r="F42" s="12"/>
      <c r="G42" s="6">
        <v>60</v>
      </c>
      <c r="H42" s="6">
        <f>H39*2</f>
        <v>5040</v>
      </c>
      <c r="I42" s="10"/>
      <c r="J42" s="6">
        <f t="shared" si="10"/>
        <v>2520</v>
      </c>
      <c r="K42" s="12"/>
      <c r="L42" s="6">
        <v>60</v>
      </c>
      <c r="M42" s="6">
        <f>M39*2</f>
        <v>5660</v>
      </c>
      <c r="N42" s="10"/>
      <c r="O42" s="6">
        <f t="shared" si="11"/>
        <v>2830</v>
      </c>
    </row>
    <row r="43" spans="2:15" ht="13.5">
      <c r="B43" s="4">
        <v>70</v>
      </c>
      <c r="C43" s="3">
        <f>C39*3</f>
        <v>6450</v>
      </c>
      <c r="E43" s="5">
        <f t="shared" si="9"/>
        <v>3225</v>
      </c>
      <c r="F43" s="12"/>
      <c r="G43" s="3">
        <v>70</v>
      </c>
      <c r="H43" s="3">
        <f>H39*3</f>
        <v>7560</v>
      </c>
      <c r="J43" s="3">
        <f t="shared" si="10"/>
        <v>3780</v>
      </c>
      <c r="K43" s="12"/>
      <c r="L43" s="3">
        <v>70</v>
      </c>
      <c r="M43" s="3">
        <f>M39*3</f>
        <v>8490</v>
      </c>
      <c r="O43" s="3">
        <f t="shared" si="11"/>
        <v>4245</v>
      </c>
    </row>
    <row r="44" spans="2:15" ht="13.5">
      <c r="B44" s="4">
        <v>80</v>
      </c>
      <c r="C44" s="3">
        <f>C39*3</f>
        <v>6450</v>
      </c>
      <c r="E44" s="5">
        <f t="shared" si="9"/>
        <v>3225</v>
      </c>
      <c r="F44" s="12"/>
      <c r="G44" s="3">
        <v>80</v>
      </c>
      <c r="H44" s="3">
        <f>H39*3</f>
        <v>7560</v>
      </c>
      <c r="J44" s="3">
        <f t="shared" si="10"/>
        <v>3780</v>
      </c>
      <c r="K44" s="12"/>
      <c r="L44" s="3">
        <v>80</v>
      </c>
      <c r="M44" s="3">
        <f>M39*3</f>
        <v>8490</v>
      </c>
      <c r="O44" s="3">
        <f t="shared" si="11"/>
        <v>4245</v>
      </c>
    </row>
    <row r="45" spans="2:15" ht="13.5">
      <c r="B45" s="4">
        <v>90</v>
      </c>
      <c r="C45" s="6">
        <f>C39*3</f>
        <v>6450</v>
      </c>
      <c r="D45" s="10"/>
      <c r="E45" s="9">
        <f t="shared" si="9"/>
        <v>3225</v>
      </c>
      <c r="F45" s="12"/>
      <c r="G45" s="6">
        <v>90</v>
      </c>
      <c r="H45" s="6">
        <f>H39*3</f>
        <v>7560</v>
      </c>
      <c r="I45" s="10"/>
      <c r="J45" s="6">
        <f t="shared" si="10"/>
        <v>3780</v>
      </c>
      <c r="K45" s="12"/>
      <c r="L45" s="6">
        <v>90</v>
      </c>
      <c r="M45" s="6">
        <f>M39*3</f>
        <v>8490</v>
      </c>
      <c r="N45" s="10"/>
      <c r="O45" s="6">
        <f t="shared" si="11"/>
        <v>4245</v>
      </c>
    </row>
    <row r="46" spans="2:15" ht="13.5">
      <c r="B46" s="4">
        <v>100</v>
      </c>
      <c r="C46" s="3">
        <f>C39*4</f>
        <v>8600</v>
      </c>
      <c r="E46" s="5">
        <f t="shared" si="9"/>
        <v>4300</v>
      </c>
      <c r="F46" s="12"/>
      <c r="G46" s="3">
        <v>100</v>
      </c>
      <c r="H46" s="3">
        <f>H39*4</f>
        <v>10080</v>
      </c>
      <c r="J46" s="3">
        <f t="shared" si="10"/>
        <v>5040</v>
      </c>
      <c r="K46" s="12"/>
      <c r="L46" s="3">
        <v>100</v>
      </c>
      <c r="M46" s="3">
        <f>M39*4</f>
        <v>11320</v>
      </c>
      <c r="O46" s="3">
        <f t="shared" si="11"/>
        <v>5660</v>
      </c>
    </row>
    <row r="47" spans="2:15" ht="13.5">
      <c r="B47" s="4">
        <v>110</v>
      </c>
      <c r="C47" s="3">
        <f>C39*4</f>
        <v>8600</v>
      </c>
      <c r="E47" s="5">
        <f t="shared" si="9"/>
        <v>4300</v>
      </c>
      <c r="F47" s="12"/>
      <c r="G47" s="3">
        <v>110</v>
      </c>
      <c r="H47" s="3">
        <f>H39*4</f>
        <v>10080</v>
      </c>
      <c r="J47" s="3">
        <f t="shared" si="10"/>
        <v>5040</v>
      </c>
      <c r="K47" s="12"/>
      <c r="L47" s="3">
        <v>110</v>
      </c>
      <c r="M47" s="3">
        <f>M39*4</f>
        <v>11320</v>
      </c>
      <c r="O47" s="3">
        <f t="shared" si="11"/>
        <v>5660</v>
      </c>
    </row>
    <row r="48" spans="2:15" ht="13.5">
      <c r="B48" s="11">
        <v>120</v>
      </c>
      <c r="C48" s="6">
        <f>C39*4</f>
        <v>8600</v>
      </c>
      <c r="D48" s="10"/>
      <c r="E48" s="9">
        <f t="shared" si="9"/>
        <v>4300</v>
      </c>
      <c r="F48" s="12"/>
      <c r="G48" s="6">
        <v>120</v>
      </c>
      <c r="H48" s="6">
        <f>H39*4</f>
        <v>10080</v>
      </c>
      <c r="I48" s="10"/>
      <c r="J48" s="6">
        <f t="shared" si="10"/>
        <v>5040</v>
      </c>
      <c r="K48" s="12"/>
      <c r="L48" s="6">
        <v>120</v>
      </c>
      <c r="M48" s="6">
        <f>M39*4</f>
        <v>11320</v>
      </c>
      <c r="N48" s="10"/>
      <c r="O48" s="6">
        <f t="shared" si="11"/>
        <v>5660</v>
      </c>
    </row>
    <row r="49" spans="2:15" ht="13.5">
      <c r="B49" s="4">
        <v>130</v>
      </c>
      <c r="C49" s="3">
        <f>C39*5</f>
        <v>10750</v>
      </c>
      <c r="E49" s="5">
        <f t="shared" si="9"/>
        <v>5375</v>
      </c>
      <c r="F49" s="12"/>
      <c r="G49" s="3">
        <v>130</v>
      </c>
      <c r="H49" s="3">
        <f>H39*5</f>
        <v>12600</v>
      </c>
      <c r="J49" s="3">
        <f t="shared" si="10"/>
        <v>6300</v>
      </c>
      <c r="K49" s="12"/>
      <c r="L49" s="3">
        <v>130</v>
      </c>
      <c r="M49" s="3">
        <f>M39*5</f>
        <v>14150</v>
      </c>
      <c r="O49" s="3">
        <f t="shared" si="11"/>
        <v>7075</v>
      </c>
    </row>
    <row r="50" spans="2:15" ht="13.5">
      <c r="B50" s="4">
        <v>140</v>
      </c>
      <c r="C50" s="3">
        <f>C39*5</f>
        <v>10750</v>
      </c>
      <c r="E50" s="5">
        <f t="shared" si="9"/>
        <v>5375</v>
      </c>
      <c r="F50" s="12"/>
      <c r="G50" s="3">
        <v>140</v>
      </c>
      <c r="H50" s="3">
        <f>H39*5</f>
        <v>12600</v>
      </c>
      <c r="J50" s="3">
        <f t="shared" si="10"/>
        <v>6300</v>
      </c>
      <c r="K50" s="12"/>
      <c r="L50" s="3">
        <v>140</v>
      </c>
      <c r="M50" s="3">
        <f>M39*5</f>
        <v>14150</v>
      </c>
      <c r="O50" s="3">
        <f t="shared" si="11"/>
        <v>7075</v>
      </c>
    </row>
    <row r="51" spans="2:15" ht="13.5">
      <c r="B51" s="11">
        <v>150</v>
      </c>
      <c r="C51" s="6">
        <f>C39*5</f>
        <v>10750</v>
      </c>
      <c r="D51" s="10"/>
      <c r="E51" s="9">
        <f t="shared" si="9"/>
        <v>5375</v>
      </c>
      <c r="F51" s="12"/>
      <c r="G51" s="6">
        <v>150</v>
      </c>
      <c r="H51" s="6">
        <f>H39*5</f>
        <v>12600</v>
      </c>
      <c r="I51" s="10"/>
      <c r="J51" s="6">
        <f t="shared" si="10"/>
        <v>6300</v>
      </c>
      <c r="K51" s="12"/>
      <c r="L51" s="6">
        <v>150</v>
      </c>
      <c r="M51" s="6">
        <f>M39*5</f>
        <v>14150</v>
      </c>
      <c r="N51" s="10"/>
      <c r="O51" s="6">
        <f t="shared" si="11"/>
        <v>7075</v>
      </c>
    </row>
    <row r="52" spans="2:15" ht="13.5">
      <c r="B52" s="3">
        <v>160</v>
      </c>
      <c r="C52" s="3">
        <f>C39*6</f>
        <v>12900</v>
      </c>
      <c r="E52" s="5">
        <f t="shared" si="9"/>
        <v>6450</v>
      </c>
      <c r="F52" s="12"/>
      <c r="G52" s="3">
        <v>160</v>
      </c>
      <c r="H52" s="3">
        <f>H39*6</f>
        <v>15120</v>
      </c>
      <c r="J52" s="3">
        <f t="shared" si="10"/>
        <v>7560</v>
      </c>
      <c r="K52" s="12"/>
      <c r="L52" s="3">
        <v>160</v>
      </c>
      <c r="M52" s="3">
        <f>M39*6</f>
        <v>16980</v>
      </c>
      <c r="O52" s="3">
        <f t="shared" si="11"/>
        <v>8490</v>
      </c>
    </row>
    <row r="53" spans="2:15" ht="13.5">
      <c r="B53" s="3">
        <v>170</v>
      </c>
      <c r="C53" s="3">
        <f>C39*6</f>
        <v>12900</v>
      </c>
      <c r="E53" s="5">
        <f t="shared" si="9"/>
        <v>6450</v>
      </c>
      <c r="F53" s="12"/>
      <c r="G53" s="3">
        <v>170</v>
      </c>
      <c r="H53" s="3">
        <f>H39*6</f>
        <v>15120</v>
      </c>
      <c r="J53" s="3">
        <f t="shared" si="10"/>
        <v>7560</v>
      </c>
      <c r="K53" s="12"/>
      <c r="L53" s="3">
        <v>170</v>
      </c>
      <c r="M53" s="3">
        <f>M39*6</f>
        <v>16980</v>
      </c>
      <c r="O53" s="3">
        <f t="shared" si="11"/>
        <v>8490</v>
      </c>
    </row>
    <row r="54" spans="2:15" ht="13.5">
      <c r="B54" s="6">
        <v>180</v>
      </c>
      <c r="C54" s="6">
        <f>C39*6</f>
        <v>12900</v>
      </c>
      <c r="D54" s="10"/>
      <c r="E54" s="6">
        <f t="shared" si="9"/>
        <v>6450</v>
      </c>
      <c r="F54" s="12"/>
      <c r="G54" s="6">
        <v>180</v>
      </c>
      <c r="H54" s="6">
        <f>H39*6</f>
        <v>15120</v>
      </c>
      <c r="I54" s="10"/>
      <c r="J54" s="6">
        <f t="shared" si="10"/>
        <v>7560</v>
      </c>
      <c r="K54" s="12"/>
      <c r="L54" s="6">
        <v>180</v>
      </c>
      <c r="M54" s="6">
        <f>M39*6</f>
        <v>16980</v>
      </c>
      <c r="N54" s="10"/>
      <c r="O54" s="6">
        <f t="shared" si="11"/>
        <v>8490</v>
      </c>
    </row>
  </sheetData>
  <sheetProtection/>
  <mergeCells count="27">
    <mergeCell ref="O5:O6"/>
    <mergeCell ref="B4:E4"/>
    <mergeCell ref="G4:J4"/>
    <mergeCell ref="B5:B6"/>
    <mergeCell ref="C5:C6"/>
    <mergeCell ref="E5:E6"/>
    <mergeCell ref="D5:D6"/>
    <mergeCell ref="G5:G6"/>
    <mergeCell ref="H5:H6"/>
    <mergeCell ref="I5:I6"/>
    <mergeCell ref="J5:J6"/>
    <mergeCell ref="B36:E36"/>
    <mergeCell ref="E37:E38"/>
    <mergeCell ref="G37:G38"/>
    <mergeCell ref="H37:H38"/>
    <mergeCell ref="B37:B38"/>
    <mergeCell ref="C37:C38"/>
    <mergeCell ref="L4:O4"/>
    <mergeCell ref="G36:J36"/>
    <mergeCell ref="L36:O36"/>
    <mergeCell ref="L37:L38"/>
    <mergeCell ref="M37:M38"/>
    <mergeCell ref="O37:O38"/>
    <mergeCell ref="J37:J38"/>
    <mergeCell ref="L5:L6"/>
    <mergeCell ref="M5:M6"/>
    <mergeCell ref="N5:N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9.00390625" style="1" customWidth="1"/>
    <col min="2" max="2" width="65.75390625" style="1" customWidth="1"/>
    <col min="3" max="16384" width="9.00390625" style="1" customWidth="1"/>
  </cols>
  <sheetData>
    <row r="1" ht="24">
      <c r="A1" s="2" t="s">
        <v>15</v>
      </c>
    </row>
    <row r="3" spans="1:2" ht="95.25" customHeight="1">
      <c r="A3" s="7" t="s">
        <v>5</v>
      </c>
      <c r="B3" s="8" t="s">
        <v>16</v>
      </c>
    </row>
    <row r="4" spans="1:2" ht="147" customHeight="1">
      <c r="A4" s="7" t="s">
        <v>4</v>
      </c>
      <c r="B4" s="48" t="s">
        <v>14</v>
      </c>
    </row>
    <row r="5" spans="1:2" ht="95.25" customHeight="1">
      <c r="A5" s="7" t="s">
        <v>7</v>
      </c>
      <c r="B5" s="48" t="s">
        <v>17</v>
      </c>
    </row>
    <row r="7" ht="16.5" customHeight="1">
      <c r="A7" s="1" t="s">
        <v>19</v>
      </c>
    </row>
    <row r="8" ht="40.5" customHeight="1">
      <c r="B8" s="8" t="s">
        <v>18</v>
      </c>
    </row>
    <row r="9" ht="144.75" customHeight="1">
      <c r="B9" s="48" t="s">
        <v>20</v>
      </c>
    </row>
    <row r="10" ht="18" customHeight="1"/>
    <row r="11" ht="18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shakato-h57rq</dc:creator>
  <cp:keywords/>
  <dc:description/>
  <cp:lastModifiedBy>126365</cp:lastModifiedBy>
  <cp:lastPrinted>2015-09-25T07:34:41Z</cp:lastPrinted>
  <dcterms:created xsi:type="dcterms:W3CDTF">2005-07-05T09:22:37Z</dcterms:created>
  <dcterms:modified xsi:type="dcterms:W3CDTF">2015-09-29T05:23:06Z</dcterms:modified>
  <cp:category/>
  <cp:version/>
  <cp:contentType/>
  <cp:contentStatus/>
</cp:coreProperties>
</file>