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521" windowWidth="11865" windowHeight="9105" tabRatio="830" activeTab="0"/>
  </bookViews>
  <sheets>
    <sheet name="表紙・目次" sheetId="1" r:id="rId1"/>
    <sheet name="1" sheetId="2" r:id="rId2"/>
    <sheet name="2" sheetId="3" r:id="rId3"/>
    <sheet name="3" sheetId="4" r:id="rId4"/>
    <sheet name="4" sheetId="5" r:id="rId5"/>
    <sheet name="5" sheetId="6" r:id="rId6"/>
    <sheet name="6" sheetId="7" r:id="rId7"/>
    <sheet name="7" sheetId="8" r:id="rId8"/>
    <sheet name="記載例1" sheetId="9" r:id="rId9"/>
    <sheet name="8" sheetId="10" r:id="rId10"/>
    <sheet name="9" sheetId="11" r:id="rId11"/>
    <sheet name="10" sheetId="12" r:id="rId12"/>
    <sheet name="11" sheetId="13" r:id="rId13"/>
    <sheet name=" 12" sheetId="14" r:id="rId14"/>
    <sheet name=" 13" sheetId="15" r:id="rId15"/>
    <sheet name="14" sheetId="16" r:id="rId16"/>
    <sheet name=" 15" sheetId="17" r:id="rId17"/>
    <sheet name="16" sheetId="18" r:id="rId18"/>
    <sheet name="17" sheetId="19" r:id="rId19"/>
    <sheet name="記載例2" sheetId="20" r:id="rId20"/>
    <sheet name="18" sheetId="21" r:id="rId21"/>
    <sheet name="19" sheetId="22" r:id="rId22"/>
    <sheet name="記載例3" sheetId="23" r:id="rId23"/>
  </sheets>
  <definedNames>
    <definedName name="_xlnm.Print_Area" localSheetId="16">' 15'!$A$1:$N$21</definedName>
    <definedName name="_xlnm.Print_Area" localSheetId="15">'14'!$A$1:$L$40</definedName>
    <definedName name="_xlnm.Print_Area" localSheetId="3">'3'!$A$1:$U$55</definedName>
    <definedName name="_xlnm.Print_Area" localSheetId="5">'5'!$A$1:$R$36</definedName>
    <definedName name="_xlnm.Print_Area" localSheetId="10">'9'!$A$1:$G$30</definedName>
    <definedName name="_xlnm.Print_Area" localSheetId="0">'表紙・目次'!$A$1:$J$76</definedName>
  </definedNames>
  <calcPr fullCalcOnLoad="1"/>
</workbook>
</file>

<file path=xl/sharedStrings.xml><?xml version="1.0" encoding="utf-8"?>
<sst xmlns="http://schemas.openxmlformats.org/spreadsheetml/2006/main" count="1943" uniqueCount="794">
  <si>
    <t>発生年月日</t>
  </si>
  <si>
    <t>事　例　内　容</t>
  </si>
  <si>
    <t>事　例　活　用　状　況</t>
  </si>
  <si>
    <t xml:space="preserve"> 　 ⑤　上記シートの計算式は必要に応じ変更して下さい。</t>
  </si>
  <si>
    <t>　　下さい。</t>
  </si>
  <si>
    <t>　 1.　既存のパンフレット等の平面図があれば、適宜補整のうえ提出して</t>
  </si>
  <si>
    <t xml:space="preserve"> 記載上の注意</t>
  </si>
  <si>
    <t xml:space="preserve"> 介護職員の記入例</t>
  </si>
  <si>
    <t>勤　務　時　間</t>
  </si>
  <si>
    <t>始業</t>
  </si>
  <si>
    <t>終業</t>
  </si>
  <si>
    <t>（級－号）</t>
  </si>
  <si>
    <t>基　　本　　給</t>
  </si>
  <si>
    <t>　　　４．「基本給」欄には、給料表の適用を受けている職員については、前年４月及び本年４月分給与に係る級号を、上段に（　）書きし、当該級号基本給月額を、下段に記載</t>
  </si>
  <si>
    <t>第１表　看護・介護職員の配置最低必要人員数調べ</t>
  </si>
  <si>
    <t>(小数点以下切り上げ)</t>
  </si>
  <si>
    <t>　施　設</t>
  </si>
  <si>
    <t>　勤  務  の  形  態　</t>
  </si>
  <si>
    <t>医療機関名</t>
  </si>
  <si>
    <t>（公営・私営の別）</t>
  </si>
  <si>
    <t>診療科目</t>
  </si>
  <si>
    <t>病床数</t>
  </si>
  <si>
    <t>　　　　　　　　　　　　　　床</t>
  </si>
  <si>
    <t>施設からの距離</t>
  </si>
  <si>
    <t>契約の有・無</t>
  </si>
  <si>
    <t>委託金額（年額）</t>
  </si>
  <si>
    <t>法人・施設との関係</t>
  </si>
  <si>
    <t>（注）１．協力医療機関が複数の場合には、それぞれ記載すること。</t>
  </si>
  <si>
    <t>　　　２．「法人・施設との関係」欄には、例えば理事長が医療法人の理事長を兼ねている場合には</t>
  </si>
  <si>
    <t>　　　　「理事長経営の医療法人立病院」と記載すること。</t>
  </si>
  <si>
    <t>有　　　・　　　無</t>
  </si>
  <si>
    <t>　 6.　屋内消火栓及び消火器の位置・避難経路・避難器具の設置場所を</t>
  </si>
  <si>
    <t>　　　　すること。なお、給料表の適用を受けない職員については、当該月の総支給額を記載し、上段に（　）書きで「日額○○円」等記載すること。</t>
  </si>
  <si>
    <t>　　　６．「備考」欄には、臨時職員等の者について、勤務の形態を記載すること。〈記載例〉「週３日、8:30～17:30」、「日曜祝日のみ、8:00～16:00」等</t>
  </si>
  <si>
    <t>　　　　　　　　　　　　※④看護パート等常勤換算４月の欄</t>
  </si>
  <si>
    <t>(B)</t>
  </si>
  <si>
    <t>　　　　　※　　勤務時間数計÷その月の全日数×７÷常勤の職員が１週間に勤務すべき時間数(３２時間を下限とする)</t>
  </si>
  <si>
    <t>18/4/1</t>
  </si>
  <si>
    <t>設　　備</t>
  </si>
  <si>
    <t>（１）　介護給付関係について、次ページからの下記の各表について作成して下さい。</t>
  </si>
  <si>
    <t>10/2</t>
  </si>
  <si>
    <t>8/9</t>
  </si>
  <si>
    <t>〃</t>
  </si>
  <si>
    <t>21</t>
  </si>
  <si>
    <t>　　　　　なお「合計」欄には、全職種について同様に記載すること。</t>
  </si>
  <si>
    <t xml:space="preserve">  （１）職員の給与等</t>
  </si>
  <si>
    <t xml:space="preserve">  （２）給与の支給状況</t>
  </si>
  <si>
    <t>（前年度４月１日以降提出直近まで）</t>
  </si>
  <si>
    <t>○○　○○</t>
  </si>
  <si>
    <t>　　ア　医療法上の許可</t>
  </si>
  <si>
    <t>　　イ　保険医療機関の指定</t>
  </si>
  <si>
    <t>　　　　　　    室</t>
  </si>
  <si>
    <t>施設長室</t>
  </si>
  <si>
    <t>Ｎ</t>
  </si>
  <si>
    <t>↑</t>
  </si>
  <si>
    <t>事務室</t>
  </si>
  <si>
    <t>玄関ホール</t>
  </si>
  <si>
    <t>便所</t>
  </si>
  <si>
    <t>　　　　朱書きしてください。</t>
  </si>
  <si>
    <t>（職・氏名　　　　　　　　　　　　　　　　　　　　　　　　　　　　　　　　　　　）</t>
  </si>
  <si>
    <t>職　　種</t>
  </si>
  <si>
    <t>専任兼任の別</t>
  </si>
  <si>
    <t>氏　　　名</t>
  </si>
  <si>
    <t>性　別</t>
  </si>
  <si>
    <t>年　齢</t>
  </si>
  <si>
    <t>最終学歴</t>
  </si>
  <si>
    <t>経　　　　　験　　　　　年　　　　　数</t>
  </si>
  <si>
    <t>現　施　設　経　験</t>
  </si>
  <si>
    <t>他の社会</t>
  </si>
  <si>
    <t>勤　続</t>
  </si>
  <si>
    <t>福祉施設</t>
  </si>
  <si>
    <t>の経験</t>
  </si>
  <si>
    <t>年 月 日</t>
  </si>
  <si>
    <t>経験年数</t>
  </si>
  <si>
    <t>年　 数</t>
  </si>
  <si>
    <t xml:space="preserve"> （１） １日の勤務形態及び業務内容</t>
  </si>
  <si>
    <t>施設（事業）名</t>
  </si>
  <si>
    <t>　時間</t>
  </si>
  <si>
    <t>灯</t>
  </si>
  <si>
    <t>課</t>
  </si>
  <si>
    <t>洗</t>
  </si>
  <si>
    <t>（月、木、土）</t>
  </si>
  <si>
    <t>施設名</t>
  </si>
  <si>
    <t>施設種類</t>
  </si>
  <si>
    <t xml:space="preserve">施設所在地 </t>
  </si>
  <si>
    <t>施設長氏名</t>
  </si>
  <si>
    <t>事業開始年月日</t>
  </si>
  <si>
    <t>設置主体</t>
  </si>
  <si>
    <t>定款登載年月日</t>
  </si>
  <si>
    <t>１　　人　　用</t>
  </si>
  <si>
    <t>２　　人　　用</t>
  </si>
  <si>
    <t>３　　人　　用</t>
  </si>
  <si>
    <t>機能訓練室</t>
  </si>
  <si>
    <t>(３) 施設平面図</t>
  </si>
  <si>
    <t>男</t>
  </si>
  <si>
    <t>女</t>
  </si>
  <si>
    <t>大卒</t>
  </si>
  <si>
    <t>有</t>
  </si>
  <si>
    <t>高卒</t>
  </si>
  <si>
    <t>管理宿日直</t>
  </si>
  <si>
    <t>１．施設の概況</t>
  </si>
  <si>
    <t>　　 人</t>
  </si>
  <si>
    <t>資格の有無</t>
  </si>
  <si>
    <t>（資格名）</t>
  </si>
  <si>
    <t>退職共</t>
  </si>
  <si>
    <t>済制度</t>
  </si>
  <si>
    <t>加入の</t>
  </si>
  <si>
    <t>有　 無</t>
  </si>
  <si>
    <t>備　　　　　　　　　考</t>
  </si>
  <si>
    <t>採　　用</t>
  </si>
  <si>
    <t>　　　３．「専任、兼任の別」欄には、当該施設のみに常時勤務する場合を「専」とし、他の施設にも勤務する等他にも時間的拘束の伴う仕事をもっている場合は「兼」とする。</t>
  </si>
  <si>
    <t>　　　　　途中退職した者については、「備考」欄に退職日を記載すること。</t>
  </si>
  <si>
    <t>（２）　各表作成上の注意事項</t>
  </si>
  <si>
    <t>（注）１.　総合訓練として実施した場合は、上記の区分に</t>
  </si>
  <si>
    <t xml:space="preserve"> 　　 ２． 夜間又は夜間を想定した訓練を実施した場合は、</t>
  </si>
  <si>
    <t>階段</t>
  </si>
  <si>
    <t>エレベーター</t>
  </si>
  <si>
    <t>霊安室</t>
  </si>
  <si>
    <t>医務室</t>
  </si>
  <si>
    <t>静養室</t>
  </si>
  <si>
    <t>調理室</t>
  </si>
  <si>
    <t>洗濯室</t>
  </si>
  <si>
    <t>特殊浴室</t>
  </si>
  <si>
    <t>防火水槽</t>
  </si>
  <si>
    <t>機械室</t>
  </si>
  <si>
    <t>バルコニー</t>
  </si>
  <si>
    <t>避難用スロープ</t>
  </si>
  <si>
    <t>リネン室</t>
  </si>
  <si>
    <t>宿直室</t>
  </si>
  <si>
    <t>面接室</t>
  </si>
  <si>
    <t>屋　上　庭　園</t>
  </si>
  <si>
    <t>便　所</t>
  </si>
  <si>
    <t>食　堂</t>
  </si>
  <si>
    <t>浴　室</t>
  </si>
  <si>
    <t>倉庫</t>
  </si>
  <si>
    <t>【　２Ｆ(        　　 )㎡　】</t>
  </si>
  <si>
    <t>【　１Ｆ(        　　 )㎡　】</t>
  </si>
  <si>
    <t>スロープ</t>
  </si>
  <si>
    <t>介　護　職　員　室</t>
  </si>
  <si>
    <t>介　護　職員室</t>
  </si>
  <si>
    <t>介　護　職員室</t>
  </si>
  <si>
    <t>当月１日現在入所者数</t>
  </si>
  <si>
    <t>　内　訳</t>
  </si>
  <si>
    <t>区　分</t>
  </si>
  <si>
    <t>記入例</t>
  </si>
  <si>
    <t>○○　○○</t>
  </si>
  <si>
    <t>○</t>
  </si>
  <si>
    <t>△</t>
  </si>
  <si>
    <t>×</t>
  </si>
  <si>
    <t>１１／１５退職</t>
  </si>
  <si>
    <t>７／２０～９／１０　病休</t>
  </si>
  <si>
    <t>→　直近の月の支給台帳を添付すること。</t>
  </si>
  <si>
    <t>１２／４～　産休</t>
  </si>
  <si>
    <t>居室　　　　　　　　　○人　　　　○○㎡</t>
  </si>
  <si>
    <t>看護　　　　　職員室</t>
  </si>
  <si>
    <t>各月中新規入所者</t>
  </si>
  <si>
    <t>各月中退所者</t>
  </si>
  <si>
    <t>専</t>
  </si>
  <si>
    <t xml:space="preserve">  (1)  職員の給与等</t>
  </si>
  <si>
    <t xml:space="preserve">  (2)  給与の支給状況</t>
  </si>
  <si>
    <t xml:space="preserve">  (1)  １日の勤務形態及び業務内容</t>
  </si>
  <si>
    <t>　２．　１ページだけで記載できず、複数ページになる場合は、それぞれのページに枝番を記載して下さい。</t>
  </si>
  <si>
    <t>　　　　　（１－１、１－２等）</t>
  </si>
  <si>
    <t>ア</t>
  </si>
  <si>
    <t>　　　  記載すること。</t>
  </si>
  <si>
    <t>　　　　　　　km（車で　　　　分）</t>
  </si>
  <si>
    <t>　　　　　　　  km（車で　　　分）</t>
  </si>
  <si>
    <t>洗面設備</t>
  </si>
  <si>
    <t>面談室</t>
  </si>
  <si>
    <t>介護職員</t>
  </si>
  <si>
    <t>職</t>
  </si>
  <si>
    <t>機能訓練指導員</t>
  </si>
  <si>
    <t>看　護　職　員　室</t>
  </si>
  <si>
    <t>洗濯室又は洗濯場</t>
  </si>
  <si>
    <t>２．入所者の状況</t>
  </si>
  <si>
    <t>１　施設の概況</t>
  </si>
  <si>
    <t>介</t>
  </si>
  <si>
    <t>参加職種・人員</t>
  </si>
  <si>
    <t>（注）「講師」欄について、外部から講師を招いた場合は講師名の前に「外」と記載すること</t>
  </si>
  <si>
    <t>参加職種・氏名</t>
  </si>
  <si>
    <t>研修名・実施日</t>
  </si>
  <si>
    <t>……………………………………………………………………………………………………</t>
  </si>
  <si>
    <t>……………………………………………………………………………………………………</t>
  </si>
  <si>
    <t>……………………………………………………………………</t>
  </si>
  <si>
    <t>……………………………………………………………</t>
  </si>
  <si>
    <t>……………………………………………………………………</t>
  </si>
  <si>
    <t>　　　　実施回数欄 右(　　　　）に再掲すること。</t>
  </si>
  <si>
    <t>　　①　各表毎の注意事項については、各表下部に記載の（注）を参照して下さい。</t>
  </si>
  <si>
    <t xml:space="preserve">           計算式変更例</t>
  </si>
  <si>
    <t>　　　　　　　常勤職員の勤務時間については、週４０時間の計算式となっています。</t>
  </si>
  <si>
    <t xml:space="preserve"> 　　　　　　　　就業規則による、その職種の常勤職員の勤務時間が週３６時間の場合</t>
  </si>
  <si>
    <t>　第１表　看護・介護職員の配置最低必要人員数調べ　</t>
  </si>
  <si>
    <t>（注）１．本表は、前年４月１日現在勤務していた職員及び４月２日以降提出直近時までに採用した職員について、施設別、事業別に、全職員（臨時職員、嘱託医も含む。）の状況を記載し、</t>
  </si>
  <si>
    <t>　　　　　なお、法人役員及び施設長と親族等特別な関係にある職員については、その関係を記載すること。〈記載例〉「施設長の妻」、「理事長の長男」、「○○理事の甥」等</t>
  </si>
  <si>
    <t>資料作成者職氏名</t>
  </si>
  <si>
    <t>　　　　ただし、その場合はコピー下部に、本資料様式のページ番号を記載して下さい。</t>
  </si>
  <si>
    <t>護</t>
  </si>
  <si>
    <t>県 内</t>
  </si>
  <si>
    <t>県 外</t>
  </si>
  <si>
    <t>在 宅</t>
  </si>
  <si>
    <t>社 会</t>
  </si>
  <si>
    <t>復 帰</t>
  </si>
  <si>
    <t>家 庭</t>
  </si>
  <si>
    <t>医 療</t>
  </si>
  <si>
    <t>機 関</t>
  </si>
  <si>
    <t>死 亡</t>
  </si>
  <si>
    <t>　　　　　　室</t>
  </si>
  <si>
    <t xml:space="preserve"> 　4.　ﾃﾞｲｻｰﾋﾞｽ(通所介護)事業の設備も、施設と区別して記載して下さい。</t>
  </si>
  <si>
    <t>　 5.　同一敷地内に併設以外で他の施設がある場合は、施設それぞれ</t>
  </si>
  <si>
    <t>(○－１５)</t>
  </si>
  <si>
    <t>(○－１１)</t>
  </si>
  <si>
    <t>(○－４)</t>
  </si>
  <si>
    <t>(時給 0,000)</t>
  </si>
  <si>
    <t>(○－１６)</t>
  </si>
  <si>
    <t>(○－１２)</t>
  </si>
  <si>
    <t>(○－５)</t>
  </si>
  <si>
    <t>施設（事業）名［　　　　　　　　　　　　　　　　　　　　　　　　　］</t>
  </si>
  <si>
    <t>生活相談員</t>
  </si>
  <si>
    <t xml:space="preserve">  (1)  運営方針等</t>
  </si>
  <si>
    <t>　(2)  建物設備の状況</t>
  </si>
  <si>
    <t>　(3)  施設平面図</t>
  </si>
  <si>
    <t xml:space="preserve">  (1)  苦情解決体制の整備状況</t>
  </si>
  <si>
    <t xml:space="preserve">  (2)  苦情解決責任者を置いているか</t>
  </si>
  <si>
    <t xml:space="preserve">  (4)  苦情への対応状況</t>
  </si>
  <si>
    <t xml:space="preserve">  (1)  発生した介護事故</t>
  </si>
  <si>
    <t>時</t>
  </si>
  <si>
    <t>勤務形態</t>
  </si>
  <si>
    <t>起</t>
  </si>
  <si>
    <t>朝</t>
  </si>
  <si>
    <t>昼</t>
  </si>
  <si>
    <t>夕</t>
  </si>
  <si>
    <t>消</t>
  </si>
  <si>
    <t>日</t>
  </si>
  <si>
    <t>床</t>
  </si>
  <si>
    <t>食</t>
  </si>
  <si>
    <t>（火、金）</t>
  </si>
  <si>
    <t>準夜勤</t>
  </si>
  <si>
    <t>(１人)</t>
  </si>
  <si>
    <t>…………………………………………………………………………………</t>
  </si>
  <si>
    <t>２　入所者の状況</t>
  </si>
  <si>
    <t>□整備している</t>
  </si>
  <si>
    <t>□整備していない。</t>
  </si>
  <si>
    <t>（今後の整備計画）</t>
  </si>
  <si>
    <t>→→</t>
  </si>
  <si>
    <t>（２）苦情解決責任者を置いているか。</t>
  </si>
  <si>
    <t>□置いている。</t>
  </si>
  <si>
    <t>□置いていない。</t>
  </si>
  <si>
    <t>→→（２）以下回答へ</t>
  </si>
  <si>
    <t>→→</t>
  </si>
  <si>
    <t>（今後の対応）</t>
  </si>
  <si>
    <t>前年度</t>
  </si>
  <si>
    <t>件数</t>
  </si>
  <si>
    <t>人数</t>
  </si>
  <si>
    <t>死亡</t>
  </si>
  <si>
    <t>食中毒</t>
  </si>
  <si>
    <t>感染症</t>
  </si>
  <si>
    <t>内　　　　　訳</t>
  </si>
  <si>
    <t>　　　　　　　　　　　　　　　円</t>
  </si>
  <si>
    <t>(１)協力医療機関の状況</t>
  </si>
  <si>
    <t>管理栄養士</t>
  </si>
  <si>
    <t>栄　養　士</t>
  </si>
  <si>
    <t>調　理　員</t>
  </si>
  <si>
    <t>そ　の　他</t>
  </si>
  <si>
    <t>　　　２．「準夜勤」及び「深夜勤」欄については、一人一人の勤務時間を記載すること。ただし、複数勤務の場合でも休憩時間等勤務割が全く同一の場合は、一勤務形態のみ記載すること。</t>
  </si>
  <si>
    <t>(A)</t>
  </si>
  <si>
    <t xml:space="preserve">          (A)</t>
  </si>
  <si>
    <t xml:space="preserve">          (B)</t>
  </si>
  <si>
    <t>　　　　　　　　（例　４月１５日退職の場合　１５／３０＝０．５）</t>
  </si>
  <si>
    <t>　(１) 運営方針等</t>
  </si>
  <si>
    <t>〔施設運営方針等について〕</t>
  </si>
  <si>
    <t>　②　入所者処遇・プライバシーへの配慮</t>
  </si>
  <si>
    <t>　③　職員処遇の充実・士気高揚策・職員研修</t>
  </si>
  <si>
    <t>　</t>
  </si>
  <si>
    <t>　　イ</t>
  </si>
  <si>
    <t>　　　　　　　　　　　㎡</t>
  </si>
  <si>
    <t>　　　　　　　　　　　　　㎡</t>
  </si>
  <si>
    <t>床　　面　　積</t>
  </si>
  <si>
    <t>機　能　訓　練　室</t>
  </si>
  <si>
    <t>　　　    室</t>
  </si>
  <si>
    <t xml:space="preserve"> 室　数</t>
  </si>
  <si>
    <t>居室</t>
  </si>
  <si>
    <t>食　　　　　堂</t>
  </si>
  <si>
    <t>浴　　　　　室</t>
  </si>
  <si>
    <t>医　　　　師　　　　名</t>
  </si>
  <si>
    <t>　施設・事業種別</t>
  </si>
  <si>
    <t>　　　５．「諸手当（計）」欄には、本年４月分の「役職手当、調整手当、特殊勤務手当、夜勤手当、通勤手当、住居手当、扶養手当、超過勤務手当」等の合計額を記載すること。</t>
  </si>
  <si>
    <t>　　　　　　　　　　年　　　　月　　　　日　</t>
  </si>
  <si>
    <t>か ら</t>
  </si>
  <si>
    <t>入 院</t>
  </si>
  <si>
    <t>(　　　)</t>
  </si>
  <si>
    <t>(　　　)</t>
  </si>
  <si>
    <t>(　　　)</t>
  </si>
  <si>
    <t>(　　　)</t>
  </si>
  <si>
    <t>(　　　)</t>
  </si>
  <si>
    <t>有　　・　　無</t>
  </si>
  <si>
    <t>　　　　　また「日課」欄に内容を具体的に記載すること。「日課」欄の起床、朝食、昼食、夕食、消灯については、入所者の時間を記載すること。</t>
  </si>
  <si>
    <t>設　　　　　　備</t>
  </si>
  <si>
    <t>（共同生活室）</t>
  </si>
  <si>
    <t>実働</t>
  </si>
  <si>
    <t>休憩</t>
  </si>
  <si>
    <t>時間</t>
  </si>
  <si>
    <t>ﾘﾊﾋﾞﾘﾃｰｼｮﾝ</t>
  </si>
  <si>
    <t>入　　浴</t>
  </si>
  <si>
    <t>・</t>
  </si>
  <si>
    <t>(7:30)</t>
  </si>
  <si>
    <t>クラブ</t>
  </si>
  <si>
    <t>(18:00)</t>
  </si>
  <si>
    <t>7:00</t>
  </si>
  <si>
    <t>1:00</t>
  </si>
  <si>
    <t>8:00</t>
  </si>
  <si>
    <t>7:30</t>
  </si>
  <si>
    <t>15:30</t>
  </si>
  <si>
    <t>8:30</t>
  </si>
  <si>
    <t>17:00</t>
  </si>
  <si>
    <t>11:30</t>
  </si>
  <si>
    <t>19:30</t>
  </si>
  <si>
    <t>6:30</t>
  </si>
  <si>
    <t>16:30</t>
  </si>
  <si>
    <t>24:00</t>
  </si>
  <si>
    <t>　</t>
  </si>
  <si>
    <t>7:30</t>
  </si>
  <si>
    <t>1:00</t>
  </si>
  <si>
    <t>8:30</t>
  </si>
  <si>
    <t>0:00</t>
  </si>
  <si>
    <t>（月、水、木）</t>
  </si>
  <si>
    <t>就</t>
  </si>
  <si>
    <t>面</t>
  </si>
  <si>
    <t>寝</t>
  </si>
  <si>
    <t>早　番</t>
  </si>
  <si>
    <t>(２人)</t>
  </si>
  <si>
    <t>平　常</t>
  </si>
  <si>
    <t>(６人)</t>
  </si>
  <si>
    <t>遅　番</t>
  </si>
  <si>
    <t>・引継時間</t>
  </si>
  <si>
    <t>（朝）</t>
  </si>
  <si>
    <t>時</t>
  </si>
  <si>
    <t>分</t>
  </si>
  <si>
    <t>深夜勤</t>
  </si>
  <si>
    <t>（夕）</t>
  </si>
  <si>
    <t>（注）１．常勤医師及び兼任（嘱託）医師の記載については、前年度から本調書提出直近まで勤務した者全員について</t>
  </si>
  <si>
    <t>看護職員</t>
  </si>
  <si>
    <t>本</t>
  </si>
  <si>
    <t>前</t>
  </si>
  <si>
    <t>前年４月分</t>
  </si>
  <si>
    <t>　　　　　　　　人</t>
  </si>
  <si>
    <t>　　　　（記入例：屋内消火栓 □、　消火器 ○、　避難器具 △）　</t>
  </si>
  <si>
    <t>３／１～５／１５ 病休</t>
  </si>
  <si>
    <t>９／３０　退職</t>
  </si>
  <si>
    <t>１０／１　採用</t>
  </si>
  <si>
    <t>目　　次</t>
  </si>
  <si>
    <t>連絡先電話番号</t>
  </si>
  <si>
    <t>施　　　設　　　名</t>
  </si>
  <si>
    <t>月</t>
  </si>
  <si>
    <t>回</t>
  </si>
  <si>
    <t>入院中</t>
  </si>
  <si>
    <t>　</t>
  </si>
  <si>
    <t>静　　　 養 　　　室</t>
  </si>
  <si>
    <t>医　　　 務　　　 室</t>
  </si>
  <si>
    <t>調 　　　理　　　 室</t>
  </si>
  <si>
    <t>事 　　　務 　　　室</t>
  </si>
  <si>
    <t>宿 　　　直 　　　室</t>
  </si>
  <si>
    <t>介　護　材　料　室</t>
  </si>
  <si>
    <t>汚　物　処　理　室</t>
  </si>
  <si>
    <t>　居　室　の　状　況</t>
  </si>
  <si>
    <t>合　　　　　計</t>
  </si>
  <si>
    <t>計</t>
  </si>
  <si>
    <t>(再掲)</t>
  </si>
  <si>
    <t>その他</t>
  </si>
  <si>
    <t>他施設</t>
  </si>
  <si>
    <t>へ転出</t>
  </si>
  <si>
    <t>入所者数</t>
  </si>
  <si>
    <t>年</t>
  </si>
  <si>
    <t>度</t>
  </si>
  <si>
    <t xml:space="preserve">  月</t>
  </si>
  <si>
    <t>員</t>
  </si>
  <si>
    <t>(B)</t>
  </si>
  <si>
    <t>　　　　　　　　　　　　　　　　　　　その他 （　　　　　　　　　　　　　　　　　　　　）</t>
  </si>
  <si>
    <t>無</t>
  </si>
  <si>
    <t>介護福祉士</t>
  </si>
  <si>
    <t>　理事長の妻</t>
  </si>
  <si>
    <t>週３日９：００～１５：００</t>
  </si>
  <si>
    <t>社会福祉主事</t>
  </si>
  <si>
    <t>入</t>
  </si>
  <si>
    <t>　　　　３　　　人</t>
  </si>
  <si>
    <t>○○　○○</t>
  </si>
  <si>
    <t>5/0</t>
  </si>
  <si>
    <t>0</t>
  </si>
  <si>
    <t>000,000</t>
  </si>
  <si>
    <t>000,000</t>
  </si>
  <si>
    <t>000,000</t>
  </si>
  <si>
    <t>31</t>
  </si>
  <si>
    <t>000,000</t>
  </si>
  <si>
    <t>有　・　無</t>
  </si>
  <si>
    <t>その他 （　　　　　　　　　　　　　　　　　　　　）</t>
  </si>
  <si>
    <t>年　数</t>
  </si>
  <si>
    <t>(A)</t>
  </si>
  <si>
    <t>　  　 　従ってそれぞれ記載すること。</t>
  </si>
  <si>
    <t>第１表</t>
  </si>
  <si>
    <t>　看護・介護職員の配置最低必要人員数調べ</t>
  </si>
  <si>
    <t>第２表－１</t>
  </si>
  <si>
    <t>第２表－２</t>
  </si>
  <si>
    <t>　　　２．２人以上の職員数となる職種については、「小計」欄を設け、人数、平均年齢、平均勤続年数、平均給料・諸手当・合計月額を記載すること。</t>
  </si>
  <si>
    <t>短期入所（空床利用）</t>
  </si>
  <si>
    <t>短　期　入　所</t>
  </si>
  <si>
    <t>　　　　人</t>
  </si>
  <si>
    <t>入　　　所</t>
  </si>
  <si>
    <t>１日平均</t>
  </si>
  <si>
    <t>延べ日数</t>
  </si>
  <si>
    <t>１０月</t>
  </si>
  <si>
    <t>１１月</t>
  </si>
  <si>
    <t>１２月</t>
  </si>
  <si>
    <t>１月</t>
  </si>
  <si>
    <t>２月</t>
  </si>
  <si>
    <t>３月</t>
  </si>
  <si>
    <t>年度計</t>
  </si>
  <si>
    <t>１日平均</t>
  </si>
  <si>
    <t>(小数点２位以下切り上げ)</t>
  </si>
  <si>
    <t>備　　　考</t>
  </si>
  <si>
    <t>①看護・介護職員計（②＋⑥）</t>
  </si>
  <si>
    <t>＊小数点以下を切り捨て</t>
  </si>
  <si>
    <t>②看護職員合計（③＋④）</t>
  </si>
  <si>
    <t>③常勤看護職員小計</t>
  </si>
  <si>
    <t>④看護パート等常勤換算</t>
  </si>
  <si>
    <t>(注)５．</t>
  </si>
  <si>
    <t>⑤　　〃　　勤務時間数計</t>
  </si>
  <si>
    <t>⑥介護職員合計（⑦＋⑧）</t>
  </si>
  <si>
    <t>⑦常勤介護職員小計</t>
  </si>
  <si>
    <t>⑧介護パート等常勤換算</t>
  </si>
  <si>
    <t>人権擁護推進員の氏名等</t>
  </si>
  <si>
    <t>未配置</t>
  </si>
  <si>
    <t>人権擁護に関する研修（年１回以上）</t>
  </si>
  <si>
    <t>※　研修内容については、(2)に記載してください。</t>
  </si>
  <si>
    <t>研修記録</t>
  </si>
  <si>
    <t xml:space="preserve">  (1) 人権擁護に関する推進体制と研修の実施</t>
  </si>
  <si>
    <t xml:space="preserve">  (2)  研修の状況</t>
  </si>
  <si>
    <t>衛生管理推進員の氏名等</t>
  </si>
  <si>
    <t>職名・氏名</t>
  </si>
  <si>
    <t>配置日</t>
  </si>
  <si>
    <t>(１) 災害対策推進員の設置状況</t>
  </si>
  <si>
    <t>(2) 地域防災組織との連携の状況</t>
  </si>
  <si>
    <t xml:space="preserve">  (1)  災害対策推進員の設置状況</t>
  </si>
  <si>
    <t xml:space="preserve">  (2)  地域防災組織との連携の状況</t>
  </si>
  <si>
    <t>衛生管理に関する推進体制</t>
  </si>
  <si>
    <t>有</t>
  </si>
  <si>
    <t>　　許可年月日</t>
  </si>
  <si>
    <t>[　　　　　　年　　　月　　　日]</t>
  </si>
  <si>
    <t>　　番　　　号</t>
  </si>
  <si>
    <t>[　　　　　　　　　　　　　　号]</t>
  </si>
  <si>
    <t>無</t>
  </si>
  <si>
    <t>有</t>
  </si>
  <si>
    <t>　　指定年月日</t>
  </si>
  <si>
    <t>⑨　　〃　　勤務時間数計</t>
  </si>
  <si>
    <t>(注)　１．　常勤の職員については、勤務した暦月について、○を記入すること。</t>
  </si>
  <si>
    <t>　   　２．　月の途中で採用又は退職した職員については、△を記入し、備考欄にその日付を記入すること。</t>
  </si>
  <si>
    <t>　　 　３．　長期休暇の職員については、備考欄に理由及び期間を記載し、暦月全日休暇の月には×を記入すること。</t>
  </si>
  <si>
    <t>　　 　４．　パート職員については、暦月ごとの総勤務時間数を記入すること。</t>
  </si>
  <si>
    <t>　　 　５．　パート職員の勤務時間数の合計を、次の算式により常勤換算し、④⑧各欄に記入すること。</t>
  </si>
  <si>
    <t>氏　　名</t>
  </si>
  <si>
    <t>備　　考</t>
  </si>
  <si>
    <t>日</t>
  </si>
  <si>
    <t>時間</t>
  </si>
  <si>
    <t>合　　　　計</t>
  </si>
  <si>
    <t>機能訓練加算対象看護職員は記入しないこと。</t>
  </si>
  <si>
    <t xml:space="preserve"> 機能訓練加算対象看護職員は記入しないこと。</t>
  </si>
  <si>
    <t>苦情発生年月日</t>
  </si>
  <si>
    <t>苦情申出者</t>
  </si>
  <si>
    <t>苦情処理完了年月日</t>
  </si>
  <si>
    <t>対　応　者</t>
  </si>
  <si>
    <t>職　種</t>
  </si>
  <si>
    <t>苦　情　の　内　容</t>
  </si>
  <si>
    <t>苦 情 処 理 の 方 法</t>
  </si>
  <si>
    <t>施設・事業所　(                                              )</t>
  </si>
  <si>
    <t>人</t>
  </si>
  <si>
    <t>小　　計</t>
  </si>
  <si>
    <t>合　　計</t>
  </si>
  <si>
    <t>診 　　療　 　科　　目</t>
  </si>
  <si>
    <r>
      <t>　 2.　居室については、それぞれの</t>
    </r>
    <r>
      <rPr>
        <u val="single"/>
        <sz val="9"/>
        <rFont val="ＭＳ Ｐ明朝"/>
        <family val="1"/>
      </rPr>
      <t>定員数</t>
    </r>
    <r>
      <rPr>
        <sz val="9"/>
        <rFont val="ＭＳ Ｐ明朝"/>
        <family val="1"/>
      </rPr>
      <t>と</t>
    </r>
    <r>
      <rPr>
        <u val="single"/>
        <sz val="9"/>
        <rFont val="ＭＳ Ｐ明朝"/>
        <family val="1"/>
      </rPr>
      <t>居室面積</t>
    </r>
    <r>
      <rPr>
        <sz val="9"/>
        <rFont val="ＭＳ Ｐ明朝"/>
        <family val="1"/>
      </rPr>
      <t>を記載して下さい。</t>
    </r>
  </si>
  <si>
    <t>年月</t>
  </si>
  <si>
    <t>救助訓練</t>
  </si>
  <si>
    <t>通報訓練</t>
  </si>
  <si>
    <t>消火訓練</t>
  </si>
  <si>
    <t>　緊急時連絡網等の整備</t>
  </si>
  <si>
    <t>諸手当（計）</t>
  </si>
  <si>
    <t>本年４月分（Ｂ）</t>
  </si>
  <si>
    <t>本年４月分（Ａ）</t>
  </si>
  <si>
    <t>合計</t>
  </si>
  <si>
    <t>（Ａ）＋（Ｂ）</t>
  </si>
  <si>
    <t>&lt;資料作成上の留意事項&gt;</t>
  </si>
  <si>
    <t>（１）発生した介護事故</t>
  </si>
  <si>
    <t>（４）苦情への対応状況</t>
  </si>
  <si>
    <t>（１）苦情解決体制の整備状況</t>
  </si>
  <si>
    <t>１人当たり面積</t>
  </si>
  <si>
    <t>備　　　　　　　考</t>
  </si>
  <si>
    <t>看護職員</t>
  </si>
  <si>
    <t>円</t>
  </si>
  <si>
    <t>区　分</t>
  </si>
  <si>
    <t>実施回数</t>
  </si>
  <si>
    <t>実施月</t>
  </si>
  <si>
    <t>消防署への
事前届出</t>
  </si>
  <si>
    <t>消防署
の立会</t>
  </si>
  <si>
    <t>記　録</t>
  </si>
  <si>
    <t>避難訓練</t>
  </si>
  <si>
    <t xml:space="preserve"> 　3.　併設施設がある場合は、その施設の平面図を位置関係がわかるよ</t>
  </si>
  <si>
    <t>　　　うにして添付して下さい。</t>
  </si>
  <si>
    <t>　　　の位置関係がわかるような平面図を添付して下さい。</t>
  </si>
  <si>
    <t>４月</t>
  </si>
  <si>
    <t>５月</t>
  </si>
  <si>
    <t>６月</t>
  </si>
  <si>
    <t>７月</t>
  </si>
  <si>
    <t>８月</t>
  </si>
  <si>
    <t>９月</t>
  </si>
  <si>
    <t>施　設　長</t>
  </si>
  <si>
    <t>事　務　員</t>
  </si>
  <si>
    <t>ケガ</t>
  </si>
  <si>
    <t>施設・事業名：</t>
  </si>
  <si>
    <t>※　職種欄には、生活相談員、介護職員、理学療法士等、指定基準上の人員基準の職種を記入すること。　苦情申出者欄には、利用者、家族、介護支援専門員等、申出者の種別を記入すること。</t>
  </si>
  <si>
    <t>　①　本年度の運営方針の基本</t>
  </si>
  <si>
    <t>①施設内研修</t>
  </si>
  <si>
    <t>②施設外研修</t>
  </si>
  <si>
    <t xml:space="preserve">  (2)  ヒヤリ・ハット事例とその活用</t>
  </si>
  <si>
    <t>　３．　様式と同じ内容の既製の資料があれば、適宜補整の上、そのコピーを添付しても差し支えありません。</t>
  </si>
  <si>
    <t>研　　修　　内　　容</t>
  </si>
  <si>
    <t>講　　師</t>
  </si>
  <si>
    <t>記</t>
  </si>
  <si>
    <t>載</t>
  </si>
  <si>
    <t>例</t>
  </si>
  <si>
    <t>居室　　　　　○人○○㎡</t>
  </si>
  <si>
    <t>居室　　　　　○人　　　　　○○㎡</t>
  </si>
  <si>
    <t>11/3</t>
  </si>
  <si>
    <t>9/3</t>
  </si>
  <si>
    <t>4/3</t>
  </si>
  <si>
    <t>3/3</t>
  </si>
  <si>
    <t>［平成２９年７月１日現在]←あくまでも記入例</t>
  </si>
  <si>
    <r>
      <t>　　　３．施設で作成している</t>
    </r>
    <r>
      <rPr>
        <b/>
        <u val="single"/>
        <sz val="9"/>
        <rFont val="ＭＳ Ｐゴシック"/>
        <family val="3"/>
      </rPr>
      <t>調書提出直近前１箇月の施設職員のシフト表（勤務割表）の写しを必ず添付</t>
    </r>
    <r>
      <rPr>
        <u val="single"/>
        <sz val="9"/>
        <rFont val="ＭＳ Ｐゴシック"/>
        <family val="3"/>
      </rPr>
      <t>すること。</t>
    </r>
  </si>
  <si>
    <t>（注）１．本表は、施設又は事業ごとに職種別の勤務時間について記入し、施設（事業：特養、デイ）毎に全職員の勤務体制が分かるようにできるだけ一表で作成すること。</t>
  </si>
  <si>
    <t>20/4/1</t>
  </si>
  <si>
    <t>25/4/1</t>
  </si>
  <si>
    <t>26/4/1</t>
  </si>
  <si>
    <t xml:space="preserve">  (3)  苦情受付担当者を置いているか</t>
  </si>
  <si>
    <t>（３）苦情受付担当者を置いてるか。</t>
  </si>
  <si>
    <t>　(２) 建物設備の状況</t>
  </si>
  <si>
    <t>　（２）研修の状況　（記入しきれない場合は、別紙でも可）</t>
  </si>
  <si>
    <t>　　（職・氏名　　　　　　　　　　　　　　　　　　　　　　　　　　　　　　　　　　　）</t>
  </si>
  <si>
    <r>
      <rPr>
        <sz val="9"/>
        <color indexed="10"/>
        <rFont val="ＭＳ Ｐ明朝"/>
        <family val="1"/>
      </rPr>
      <t>２</t>
    </r>
    <r>
      <rPr>
        <sz val="9"/>
        <rFont val="ＭＳ Ｐ明朝"/>
        <family val="1"/>
      </rPr>
      <t>月</t>
    </r>
  </si>
  <si>
    <t>設置状況　</t>
  </si>
  <si>
    <t>有　　　　　・　　　　　無</t>
  </si>
  <si>
    <t>開催状況</t>
  </si>
  <si>
    <t>開催回数</t>
  </si>
  <si>
    <t>今年度</t>
  </si>
  <si>
    <t>実施回数</t>
  </si>
  <si>
    <t>予定回数</t>
  </si>
  <si>
    <t>整備状況</t>
  </si>
  <si>
    <t>※　コピーを１部添付してください</t>
  </si>
  <si>
    <t>実施状況</t>
  </si>
  <si>
    <t>・</t>
  </si>
  <si>
    <t>　　①　身体的拘束等の適正化のための対策を検討する委員会</t>
  </si>
  <si>
    <t>　　②　身体的拘束等の適正化のための指針</t>
  </si>
  <si>
    <t>　　③　身体的拘束等の適正化のための研修</t>
  </si>
  <si>
    <t>　（２）　やむを得ず身体拘束を行う場合の状況</t>
  </si>
  <si>
    <t>対象となった人数（実人員）</t>
  </si>
  <si>
    <t>委員会結果の周知方法</t>
  </si>
  <si>
    <t>同意書
の有無</t>
  </si>
  <si>
    <t>有・無</t>
  </si>
  <si>
    <t>拘束内容
（方法・時間帯など）</t>
  </si>
  <si>
    <t>身体拘束の状況（直近の３事例）</t>
  </si>
  <si>
    <t>拘束開始・廃止年月日</t>
  </si>
  <si>
    <t>開始　　年　月　日
廃止　　年　月　日</t>
  </si>
  <si>
    <t>5/7</t>
  </si>
  <si>
    <t>　第２表－１　前年度看護・介護職員月別勤務状況　</t>
  </si>
  <si>
    <t>　第２表－２　今年度看護・介護職員月別勤務状況　</t>
  </si>
  <si>
    <t xml:space="preserve">     　　年　　月　　日</t>
  </si>
  <si>
    <t xml:space="preserve">    　　年　　月　　日</t>
  </si>
  <si>
    <t>〔        　　　　年　　　　月　　　　日現在〕</t>
  </si>
  <si>
    <t>［        　　年　　月　　日］</t>
  </si>
  <si>
    <t>　　短期入所生活介護</t>
  </si>
  <si>
    <t>　</t>
  </si>
  <si>
    <t>４ 人 以 上 用</t>
  </si>
  <si>
    <t>　　　　（短期入所生活介護）</t>
  </si>
  <si>
    <t>　④　施設の特徴・セールスポイント</t>
  </si>
  <si>
    <t xml:space="preserve">　（１）人権擁護に関する推進体制と研修の実施 </t>
  </si>
  <si>
    <t>　　　　年　月　日から配置</t>
  </si>
  <si>
    <t>　　　職名　　　　氏名</t>
  </si>
  <si>
    <t>イ</t>
  </si>
  <si>
    <t>予防対策</t>
  </si>
  <si>
    <t>ウ</t>
  </si>
  <si>
    <t>発生状況</t>
  </si>
  <si>
    <t>感染症名</t>
  </si>
  <si>
    <t>感染者数</t>
  </si>
  <si>
    <t>措置の状況等</t>
  </si>
  <si>
    <t>前年度　　予防接種実績</t>
  </si>
  <si>
    <t>本年度　　予防接種予定</t>
  </si>
  <si>
    <t>　　有　・　無　　　実施予定人数（　　　　人）、　実施予定時期（　　　　　）</t>
  </si>
  <si>
    <t>　　有　・　無　　　実施人数　　（　　　　人）、　実施時期　　（　　　　　）</t>
  </si>
  <si>
    <t>　　※メチシリン耐性黄色ブドウ球菌（ＭＲＳＡ）、結核、疥癬等感染症等の予防対策及び発生状況について記入すること。　　</t>
  </si>
  <si>
    <t>３．職員の給与等の状況</t>
  </si>
  <si>
    <t>４．職員の勤務状況</t>
  </si>
  <si>
    <t>勤務</t>
  </si>
  <si>
    <t>第　１　週</t>
  </si>
  <si>
    <t>第　２　週</t>
  </si>
  <si>
    <t>第　３　週</t>
  </si>
  <si>
    <t>第　４　週</t>
  </si>
  <si>
    <t>週平均</t>
  </si>
  <si>
    <t>常勤換</t>
  </si>
  <si>
    <t>職　種</t>
  </si>
  <si>
    <t>形態</t>
  </si>
  <si>
    <t>氏　名</t>
  </si>
  <si>
    <t>の勤務</t>
  </si>
  <si>
    <t>算後の</t>
  </si>
  <si>
    <t>備　考</t>
  </si>
  <si>
    <t>（※→）</t>
  </si>
  <si>
    <t>注１　※欄には，当該月の曜日を記入してください。</t>
  </si>
  <si>
    <t>注２　複数単位実施する場合は、単位ごとに作成してください。</t>
  </si>
  <si>
    <t>注３　従業者全員（管理者を含む。）について、４週間分の勤務時間数及び勤務の区分を記入してください。</t>
  </si>
  <si>
    <t>注４　職種ごとに下記の勤務形態の区分の順にまとめて記載してください。</t>
  </si>
  <si>
    <t>勤務形態の区分　Ａ：常勤で専従　Ｂ：常勤で兼務　Ｃ：常勤以外で専従　Ｄ：常勤以外で兼務</t>
  </si>
  <si>
    <t>（</t>
  </si>
  <si>
    <t>令和元年　６　月分</t>
  </si>
  <si>
    <t>）</t>
  </si>
  <si>
    <t>サービス種類（    （介護予防）短期入所生活介護　　　　　　　　）</t>
  </si>
  <si>
    <t>事業所名　 　（</t>
  </si>
  <si>
    <t>和歌山</t>
  </si>
  <si>
    <t>（※→）</t>
  </si>
  <si>
    <t>金</t>
  </si>
  <si>
    <t>土</t>
  </si>
  <si>
    <t>火</t>
  </si>
  <si>
    <t>水</t>
  </si>
  <si>
    <t>木</t>
  </si>
  <si>
    <t>管理者</t>
  </si>
  <si>
    <t>Ａ</t>
  </si>
  <si>
    <t>和歌山太郎</t>
  </si>
  <si>
    <t>8</t>
  </si>
  <si>
    <t>生活相談員</t>
  </si>
  <si>
    <t>Ａ</t>
  </si>
  <si>
    <t>海南　花子</t>
  </si>
  <si>
    <t>8</t>
  </si>
  <si>
    <t>橋本　春美</t>
  </si>
  <si>
    <t>⑧</t>
  </si>
  <si>
    <t>Ｂ</t>
  </si>
  <si>
    <t>有田　夏子</t>
  </si>
  <si>
    <t>Ｃc</t>
  </si>
  <si>
    <t>御坊　秋子</t>
  </si>
  <si>
    <t>Ｄb</t>
  </si>
  <si>
    <t>田辺　冬美</t>
  </si>
  <si>
    <t>4/6</t>
  </si>
  <si>
    <t>2/6</t>
  </si>
  <si>
    <t>Ｃd</t>
  </si>
  <si>
    <t>新宮　春子</t>
  </si>
  <si>
    <t>紀の川二郎</t>
  </si>
  <si>
    <t>2/8</t>
  </si>
  <si>
    <t>　■常勤の勤務時間　　ａ　8：30　　～　17：30　（ 8時間00分）　　■その他の勤務時間　　ｂ　10：00  ～  16：00　、　ｃ　10：00　～  14：00　、　ｄ　11：30～16：30</t>
  </si>
  <si>
    <t>・利用者の定員（　１５　人）</t>
  </si>
  <si>
    <t>（２）　職員の勤務の体制及び勤務形態一覧表</t>
  </si>
  <si>
    <t>168</t>
  </si>
  <si>
    <t>５．施設(事業)職員の研修状況等</t>
  </si>
  <si>
    <t>（１） 衛生管理に関する推進体制と感染症等の予防対策</t>
  </si>
  <si>
    <t>（２） インフルエンザの予防対策の状況</t>
  </si>
  <si>
    <t>　(１)常勤医師の勤務状況</t>
  </si>
  <si>
    <t>[        　　年　　月　　日現在]</t>
  </si>
  <si>
    <t>給与</t>
  </si>
  <si>
    <t>基　　　　　本　　　　　給</t>
  </si>
  <si>
    <t>円</t>
  </si>
  <si>
    <t>前年度総支給額（税込）</t>
  </si>
  <si>
    <t>保 険 請 求 の 有 無</t>
  </si>
  <si>
    <t>　(２)兼任（嘱託）医師の勤務状況</t>
  </si>
  <si>
    <t>[           　　年　　月　　日現在]</t>
  </si>
  <si>
    <t>医 　療 　機 　関 　名</t>
  </si>
  <si>
    <t>報酬</t>
  </si>
  <si>
    <t>月　　　　　　　　　　　額</t>
  </si>
  <si>
    <t>嘱託契約の有無</t>
  </si>
  <si>
    <r>
      <t>　　　２．</t>
    </r>
    <r>
      <rPr>
        <u val="single"/>
        <sz val="9"/>
        <rFont val="ＭＳ Ｐ明朝"/>
        <family val="1"/>
      </rPr>
      <t>嘱託医師については、嘱託契約書等（写）を添付</t>
    </r>
    <r>
      <rPr>
        <sz val="9"/>
        <rFont val="ＭＳ Ｐ明朝"/>
        <family val="1"/>
      </rPr>
      <t>すること。</t>
    </r>
  </si>
  <si>
    <t>　(３) 医務室の状況</t>
  </si>
  <si>
    <t>７．医師及び医務室の状況</t>
  </si>
  <si>
    <t>６．入所者の処遇</t>
  </si>
  <si>
    <t>８．入所者の医療管理等の状況</t>
  </si>
  <si>
    <t>１０．苦情の解決状況について</t>
  </si>
  <si>
    <t>１２．介護事故の状況及び防止対策</t>
  </si>
  <si>
    <t>本年度
～　　月迄</t>
  </si>
  <si>
    <t>１３．介護給付関係</t>
  </si>
  <si>
    <t>運営規程</t>
  </si>
  <si>
    <t>重要事項説明書様式</t>
  </si>
  <si>
    <t>契約書様式</t>
  </si>
  <si>
    <t>　　  【 添付書類 】</t>
  </si>
  <si>
    <t>３　職員の給与等の状況</t>
  </si>
  <si>
    <t>４　職員の勤務状況</t>
  </si>
  <si>
    <t xml:space="preserve">  (2) 職員の勤務体制及び勤務体系一覧表</t>
  </si>
  <si>
    <t>……………………………………………………………………</t>
  </si>
  <si>
    <t xml:space="preserve">  (１)  衛生管理に関する推進体制と感染症等の予防対策</t>
  </si>
  <si>
    <t xml:space="preserve">  (1)  常勤医師の勤務状況</t>
  </si>
  <si>
    <t xml:space="preserve">  (2)  兼任（嘱託）医師の勤務状況</t>
  </si>
  <si>
    <t>…………………………………………………………………………………</t>
  </si>
  <si>
    <t xml:space="preserve">  (3)  医務室の状況</t>
  </si>
  <si>
    <t>６　入所者の処遇状況</t>
  </si>
  <si>
    <t>７　医師及び医務室の状況</t>
  </si>
  <si>
    <t>８　入所者の医療管理等の状況</t>
  </si>
  <si>
    <t>10　苦情の解決状況について</t>
  </si>
  <si>
    <t>９．身体的拘束等の対策状況</t>
  </si>
  <si>
    <t>　（１）　身体的拘束等を行わない取り組み状況</t>
  </si>
  <si>
    <t>９　身体的拘束等の対策状況</t>
  </si>
  <si>
    <t>11　災害事故防止対策</t>
  </si>
  <si>
    <t>12　介護事故の状況及び防止対策</t>
  </si>
  <si>
    <t>13　介護給付関係</t>
  </si>
  <si>
    <t>５　施設（事業）職員の研修状況等</t>
  </si>
  <si>
    <t xml:space="preserve">  (２)  インフルエンザの予防対策の状況</t>
  </si>
  <si>
    <t>　４．　自己点検シートは、「前年度」までの実績で記入して下さい。</t>
  </si>
  <si>
    <t>指定年月日</t>
  </si>
  <si>
    <t>定員</t>
  </si>
  <si>
    <t xml:space="preserve">            　 年　　　月分</t>
  </si>
  <si>
    <t>　■常勤の勤務時間　　ａ　　：　　　　～　　　：　　　（　　時間　　分）　　■その他の勤務時間　　ｂ　　　：　　  ～  　　：　　　、　ｃ　　　：　　　～ 　　：　　　、　ｄ　　　：　　　　：　　</t>
  </si>
  <si>
    <t>・利用者の定員（　　　　　人）</t>
  </si>
  <si>
    <t>　　　　年　　月　　日から配置</t>
  </si>
  <si>
    <t>　　職名　　　　　　　氏名</t>
  </si>
  <si>
    <t>（直近の３事例：前年度まで）</t>
  </si>
  <si>
    <t>　看護・介護職員月別勤務状況　（前年度）</t>
  </si>
  <si>
    <t>　　④　第１表、第２表－１、第２表－２の各表については、エクセルで入力すれば、自動計算されます。</t>
  </si>
  <si>
    <t>　①　前年度看護・介護職員の配置最低必要人員</t>
  </si>
  <si>
    <r>
      <t>＊前々</t>
    </r>
    <r>
      <rPr>
        <sz val="9"/>
        <rFont val="ＭＳ Ｐ明朝"/>
        <family val="1"/>
      </rPr>
      <t>年度入所者数実績</t>
    </r>
  </si>
  <si>
    <t>　②　本年度看護・介護職員の配置最低必要人員</t>
  </si>
  <si>
    <r>
      <rPr>
        <sz val="9"/>
        <color indexed="10"/>
        <rFont val="ＭＳ Ｐ明朝"/>
        <family val="1"/>
      </rPr>
      <t>(前</t>
    </r>
    <r>
      <rPr>
        <sz val="9"/>
        <rFont val="ＭＳ Ｐ明朝"/>
        <family val="1"/>
      </rPr>
      <t>年度１日平均入所者数)　÷</t>
    </r>
    <r>
      <rPr>
        <sz val="9"/>
        <rFont val="ＭＳ Ｐゴシック"/>
        <family val="3"/>
      </rPr>
      <t>　３　＝</t>
    </r>
  </si>
  <si>
    <t>前々年度</t>
  </si>
  <si>
    <r>
      <t>＊前</t>
    </r>
    <r>
      <rPr>
        <sz val="9"/>
        <rFont val="ＭＳ Ｐ明朝"/>
        <family val="1"/>
      </rPr>
      <t>年度入所者数実績</t>
    </r>
  </si>
  <si>
    <t>定　員</t>
  </si>
  <si>
    <t>前年度</t>
  </si>
  <si>
    <r>
      <rPr>
        <sz val="9"/>
        <color indexed="10"/>
        <rFont val="ＭＳ Ｐ明朝"/>
        <family val="1"/>
      </rPr>
      <t>(</t>
    </r>
    <r>
      <rPr>
        <sz val="9"/>
        <color indexed="10"/>
        <rFont val="ＭＳ Ｐ明朝"/>
        <family val="1"/>
      </rPr>
      <t xml:space="preserve"> </t>
    </r>
    <r>
      <rPr>
        <sz val="9"/>
        <color indexed="10"/>
        <rFont val="ＭＳ Ｐ明朝"/>
        <family val="1"/>
      </rPr>
      <t>前</t>
    </r>
    <r>
      <rPr>
        <sz val="9"/>
        <rFont val="ＭＳ Ｐ明朝"/>
        <family val="1"/>
      </rPr>
      <t>年度１日平均入所者数)　÷</t>
    </r>
    <r>
      <rPr>
        <sz val="9"/>
        <rFont val="ＭＳ Ｐゴシック"/>
        <family val="3"/>
      </rPr>
      <t>　３　＝</t>
    </r>
  </si>
  <si>
    <t>本体施設</t>
  </si>
  <si>
    <t>第２表－２　本年度看護・介護職員月別勤務状況</t>
  </si>
  <si>
    <r>
      <rPr>
        <sz val="9"/>
        <color indexed="10"/>
        <rFont val="ＭＳ Ｐ明朝"/>
        <family val="1"/>
      </rPr>
      <t>本</t>
    </r>
    <r>
      <rPr>
        <sz val="9"/>
        <rFont val="ＭＳ Ｐ明朝"/>
        <family val="1"/>
      </rPr>
      <t>　　年　　度</t>
    </r>
  </si>
  <si>
    <r>
      <t>第２表－1　前</t>
    </r>
    <r>
      <rPr>
        <sz val="11"/>
        <rFont val="ＭＳ Ｐゴシック"/>
        <family val="3"/>
      </rPr>
      <t>年度看護・介護職員月別勤務状況</t>
    </r>
  </si>
  <si>
    <r>
      <rPr>
        <sz val="9"/>
        <color indexed="10"/>
        <rFont val="ＭＳ Ｐ明朝"/>
        <family val="1"/>
      </rPr>
      <t>前</t>
    </r>
    <r>
      <rPr>
        <sz val="9"/>
        <rFont val="ＭＳ Ｐ明朝"/>
        <family val="1"/>
      </rPr>
      <t>　　年　　度</t>
    </r>
  </si>
  <si>
    <t>記入例</t>
  </si>
  <si>
    <t>第２表　　　　　年度看護・介護職員月別勤務状況</t>
  </si>
  <si>
    <t>　　　年　　度</t>
  </si>
  <si>
    <t>　　③　第１表及び第２表の記入例は、記載例２、記載例３ にあります。</t>
  </si>
  <si>
    <t xml:space="preserve"> 　 ⑥　閏年の場合は、2月、年度計欄の計算式を変更して下さい。</t>
  </si>
  <si>
    <t xml:space="preserve">              １日の平均入所者数　　　　　　  　／28　 →  　／29</t>
  </si>
  <si>
    <t>　　　　　　　年度平均　　　　　　　　　　　　　　／365　 →　／366</t>
  </si>
  <si>
    <r>
      <t>（２）ヒヤリ・ハット（事故が発生しそうになった）事例とその活用</t>
    </r>
    <r>
      <rPr>
        <b/>
        <sz val="9"/>
        <color indexed="10"/>
        <rFont val="ＭＳ Ｐゴシック"/>
        <family val="3"/>
      </rPr>
      <t>（直近３事例）</t>
    </r>
  </si>
  <si>
    <t>　看護・介護職員月別勤務状況　（本年度）</t>
  </si>
  <si>
    <r>
      <t>　　　　　　　　　　　　　　　　Ｄ１４／３０＊７／</t>
    </r>
    <r>
      <rPr>
        <u val="single"/>
        <sz val="11"/>
        <rFont val="ＭＳ Ｐゴシック"/>
        <family val="3"/>
      </rPr>
      <t>４０</t>
    </r>
    <r>
      <rPr>
        <sz val="11"/>
        <rFont val="ＭＳ Ｐゴシック"/>
        <family val="3"/>
      </rPr>
      <t>→　Ｄ１４／３０＊７／</t>
    </r>
    <r>
      <rPr>
        <u val="single"/>
        <sz val="11"/>
        <rFont val="ＭＳ Ｐゴシック"/>
        <family val="3"/>
      </rPr>
      <t>３６</t>
    </r>
  </si>
  <si>
    <t>　　②　第２表－１及び第２表－２において、常勤職員が月の途中で採用又は退職した場合に</t>
  </si>
  <si>
    <t>　　　ついては、暦月の日数により日割り計算を行い「職員小計」欄を補整して下さい。</t>
  </si>
  <si>
    <t>〔実地指導に係る短期入所施設事前提出資料様式〕</t>
  </si>
  <si>
    <t>短期　　　　　    人    　</t>
  </si>
  <si>
    <r>
      <t>(1)施設短期入所者の状況（</t>
    </r>
    <r>
      <rPr>
        <b/>
        <sz val="11"/>
        <rFont val="ＭＳ Ｐゴシック"/>
        <family val="3"/>
      </rPr>
      <t>短期入所生活介護</t>
    </r>
    <r>
      <rPr>
        <sz val="9"/>
        <rFont val="ＭＳ Ｐゴシック"/>
        <family val="3"/>
      </rPr>
      <t>）</t>
    </r>
  </si>
  <si>
    <r>
      <t xml:space="preserve">(前々年度１日平均入所者数)÷ </t>
    </r>
    <r>
      <rPr>
        <sz val="9"/>
        <rFont val="ＭＳ Ｐゴシック"/>
        <family val="3"/>
      </rPr>
      <t>３</t>
    </r>
    <r>
      <rPr>
        <sz val="9"/>
        <rFont val="ＭＳ Ｐ明朝"/>
        <family val="1"/>
      </rPr>
      <t xml:space="preserve"> </t>
    </r>
    <r>
      <rPr>
        <sz val="9"/>
        <rFont val="ＭＳ Ｐゴシック"/>
        <family val="3"/>
      </rPr>
      <t>＝</t>
    </r>
  </si>
  <si>
    <t>(4) 消防計画及び防火管理者の届出状況</t>
  </si>
  <si>
    <t>　消防計画の届出（直近）　　　　年　　　　月　　　　日</t>
  </si>
  <si>
    <t>　防火管理者　職名・氏名(　　　　　　　　　　　　　　　　　　　　　　）</t>
  </si>
  <si>
    <t>　　選任　　　　年　　　月　　　日、　届出　　　　年　　　月　　　日</t>
  </si>
  <si>
    <t>(5) 各種防災訓練の実施状況（前年度）</t>
  </si>
  <si>
    <t>　　(    )</t>
  </si>
  <si>
    <t>有（　　　回）　　　　　無</t>
  </si>
  <si>
    <t>有（　　　回）　　　無</t>
  </si>
  <si>
    <t>有・無</t>
  </si>
  <si>
    <t>(3) 防災設備等の状況</t>
  </si>
  <si>
    <t>(6) 緊急時連絡網等の整備状況</t>
  </si>
  <si>
    <t>施設　　・　　設備</t>
  </si>
  <si>
    <t>整備状況</t>
  </si>
  <si>
    <t>　自動転送システムの設置</t>
  </si>
  <si>
    <t>防　火　設　備</t>
  </si>
  <si>
    <t>避難階段</t>
  </si>
  <si>
    <t>　有 ( 　　カ所)　 ・　無</t>
  </si>
  <si>
    <t>避難口（非常口）</t>
  </si>
  <si>
    <t>　有 (　　カ所)　 ・　 無</t>
  </si>
  <si>
    <t>居室・廊下・階段等の内装材料</t>
  </si>
  <si>
    <t>適　　 ・　　不適</t>
  </si>
  <si>
    <t>防火戸・防火シャッター</t>
  </si>
  <si>
    <t>消　防　用　設　備</t>
  </si>
  <si>
    <t>消火器</t>
  </si>
  <si>
    <t>　有 ( 　　　本)　・　　無</t>
  </si>
  <si>
    <t>屋内消火栓設備</t>
  </si>
  <si>
    <t>有　　 ・　　無</t>
  </si>
  <si>
    <t>スプリンクラー設備</t>
  </si>
  <si>
    <t>屋外消火栓設備</t>
  </si>
  <si>
    <t>自動火災報知設備</t>
  </si>
  <si>
    <t>漏電火災警報器</t>
  </si>
  <si>
    <t>消防機関へ通報する火災報知設備</t>
  </si>
  <si>
    <t>業者委託による点検</t>
  </si>
  <si>
    <t>有（年　　回）・無</t>
  </si>
  <si>
    <t>非常警報設備</t>
  </si>
  <si>
    <t>避難器具（滑り台・救助袋等）</t>
  </si>
  <si>
    <t>自主点検</t>
  </si>
  <si>
    <t>点検事項</t>
  </si>
  <si>
    <t>実施者</t>
  </si>
  <si>
    <t>誘導灯・誘導標識</t>
  </si>
  <si>
    <t>その他（　　　　　　　　　　　　　　）</t>
  </si>
  <si>
    <t>カーテン・じゅうたん等の防炎機能</t>
  </si>
  <si>
    <t>(7) 防災設備の保守点検の状況</t>
  </si>
  <si>
    <t>１1．災害事故防止対策</t>
  </si>
  <si>
    <t xml:space="preserve">  (3)  防災設備等の状況</t>
  </si>
  <si>
    <t xml:space="preserve">  (4)  消防計画及び防火管理者の届出状況</t>
  </si>
  <si>
    <t xml:space="preserve">  (5)  各種防災訓練の実施状況</t>
  </si>
  <si>
    <t xml:space="preserve">  (6)  緊急時連絡網等の整備状況</t>
  </si>
  <si>
    <t xml:space="preserve">  (7)  防災設備の保守点検の状況</t>
  </si>
  <si>
    <t>　１．　作成基準日は、特に指示がない限り、本資料提出の前月末現在として下さい。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</si>
</sst>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
    <numFmt numFmtId="180" formatCode="0.0_ "/>
    <numFmt numFmtId="181" formatCode="0_ "/>
    <numFmt numFmtId="182" formatCode="#,##0_ "/>
    <numFmt numFmtId="183" formatCode="0.0_);[Red]\(0.0\)"/>
    <numFmt numFmtId="184" formatCode="#,##0_);[Red]\(#,##0\)"/>
    <numFmt numFmtId="185" formatCode="0.00_ "/>
    <numFmt numFmtId="186" formatCode="0.00_);[Red]\(0.00\)"/>
  </numFmts>
  <fonts count="63">
    <font>
      <sz val="11"/>
      <name val="ＭＳ Ｐゴシック"/>
      <family val="3"/>
    </font>
    <font>
      <sz val="6"/>
      <name val="ＭＳ Ｐゴシック"/>
      <family val="3"/>
    </font>
    <font>
      <sz val="9"/>
      <name val="ＭＳ Ｐゴシック"/>
      <family val="3"/>
    </font>
    <font>
      <b/>
      <sz val="9"/>
      <name val="ＭＳ Ｐゴシック"/>
      <family val="3"/>
    </font>
    <font>
      <u val="single"/>
      <sz val="11"/>
      <color indexed="12"/>
      <name val="ＭＳ Ｐゴシック"/>
      <family val="3"/>
    </font>
    <font>
      <u val="single"/>
      <sz val="11"/>
      <color indexed="36"/>
      <name val="ＭＳ Ｐゴシック"/>
      <family val="3"/>
    </font>
    <font>
      <sz val="6"/>
      <name val="ＭＳ Ｐ明朝"/>
      <family val="1"/>
    </font>
    <font>
      <b/>
      <sz val="11"/>
      <name val="ＭＳ 明朝"/>
      <family val="1"/>
    </font>
    <font>
      <sz val="24"/>
      <name val="ＭＳ Ｐゴシック"/>
      <family val="3"/>
    </font>
    <font>
      <sz val="12"/>
      <name val="ＭＳ Ｐゴシック"/>
      <family val="3"/>
    </font>
    <font>
      <sz val="9"/>
      <name val="ＭＳ 明朝"/>
      <family val="1"/>
    </font>
    <font>
      <b/>
      <sz val="9"/>
      <name val="ＭＳ 明朝"/>
      <family val="1"/>
    </font>
    <font>
      <sz val="11"/>
      <name val="ＭＳ 明朝"/>
      <family val="1"/>
    </font>
    <font>
      <sz val="10"/>
      <name val="ＭＳ 明朝"/>
      <family val="1"/>
    </font>
    <font>
      <sz val="9"/>
      <name val="ＭＳ Ｐ明朝"/>
      <family val="1"/>
    </font>
    <font>
      <b/>
      <sz val="9"/>
      <name val="ＭＳ Ｐ明朝"/>
      <family val="1"/>
    </font>
    <font>
      <sz val="8"/>
      <name val="ＭＳ Ｐ明朝"/>
      <family val="1"/>
    </font>
    <font>
      <sz val="11"/>
      <name val="ＭＳ Ｐ明朝"/>
      <family val="1"/>
    </font>
    <font>
      <u val="single"/>
      <sz val="9"/>
      <name val="ＭＳ Ｐ明朝"/>
      <family val="1"/>
    </font>
    <font>
      <sz val="16"/>
      <name val="ＭＳ Ｐゴシック"/>
      <family val="3"/>
    </font>
    <font>
      <sz val="14"/>
      <name val="ＭＳ Ｐゴシック"/>
      <family val="3"/>
    </font>
    <font>
      <sz val="14"/>
      <name val="ＭＳ Ｐ明朝"/>
      <family val="1"/>
    </font>
    <font>
      <sz val="10"/>
      <name val="ＭＳ Ｐゴシック"/>
      <family val="3"/>
    </font>
    <font>
      <sz val="8"/>
      <name val="ＭＳ Ｐゴシック"/>
      <family val="3"/>
    </font>
    <font>
      <u val="single"/>
      <sz val="9"/>
      <name val="ＭＳ Ｐゴシック"/>
      <family val="3"/>
    </font>
    <font>
      <sz val="9"/>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9"/>
      <name val="ＭＳ Ｐゴシック"/>
      <family val="3"/>
    </font>
    <font>
      <sz val="9"/>
      <color indexed="10"/>
      <name val="ＭＳ Ｐ明朝"/>
      <family val="1"/>
    </font>
    <font>
      <u val="single"/>
      <sz val="11"/>
      <name val="ＭＳ 明朝"/>
      <family val="1"/>
    </font>
    <font>
      <b/>
      <sz val="9"/>
      <color indexed="10"/>
      <name val="ＭＳ Ｐゴシック"/>
      <family val="3"/>
    </font>
    <font>
      <b/>
      <sz val="11"/>
      <name val="ＭＳ Ｐゴシック"/>
      <family val="3"/>
    </font>
    <font>
      <sz val="14"/>
      <name val="ＭＳ 明朝"/>
      <family val="1"/>
    </font>
    <font>
      <b/>
      <sz val="14"/>
      <name val="ＭＳ Ｐゴシック"/>
      <family val="3"/>
    </font>
    <font>
      <sz val="13"/>
      <name val="ＭＳ Ｐゴシック"/>
      <family val="3"/>
    </font>
    <font>
      <b/>
      <sz val="13"/>
      <name val="ＭＳ Ｐゴシック"/>
      <family val="3"/>
    </font>
    <font>
      <sz val="18"/>
      <name val="ＭＳ Ｐゴシック"/>
      <family val="3"/>
    </font>
    <font>
      <sz val="14"/>
      <name val="HGP創英角ﾎﾟｯﾌﾟ体"/>
      <family val="3"/>
    </font>
    <font>
      <sz val="14"/>
      <name val="HGS創英角ﾎﾟｯﾌﾟ体"/>
      <family val="3"/>
    </font>
    <font>
      <sz val="10"/>
      <name val="ＭＳ Ｐ明朝"/>
      <family val="1"/>
    </font>
    <font>
      <u val="single"/>
      <sz val="11"/>
      <name val="ＭＳ Ｐゴシック"/>
      <family val="3"/>
    </font>
    <font>
      <sz val="16"/>
      <name val="ＭＳ Ｐ明朝"/>
      <family val="1"/>
    </font>
    <font>
      <sz val="8"/>
      <color indexed="10"/>
      <name val="ＭＳ Ｐ明朝"/>
      <family val="1"/>
    </font>
    <font>
      <sz val="14"/>
      <color indexed="8"/>
      <name val="ＭＳ Ｐゴシック"/>
      <family val="3"/>
    </font>
    <font>
      <sz val="12.8"/>
      <color indexed="8"/>
      <name val="ＭＳ Ｐゴシック"/>
      <family val="3"/>
    </font>
    <font>
      <u val="single"/>
      <sz val="12.8"/>
      <color indexed="8"/>
      <name val="ＭＳ Ｐゴシック"/>
      <family val="3"/>
    </font>
    <font>
      <sz val="8"/>
      <color rgb="FFFF0000"/>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9" tint="0.7999799847602844"/>
        <bgColor indexed="64"/>
      </patternFill>
    </fill>
  </fills>
  <borders count="1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color indexed="63"/>
      </left>
      <right style="thin"/>
      <top>
        <color indexed="63"/>
      </top>
      <bottom>
        <color indexed="63"/>
      </bottom>
    </border>
    <border>
      <left style="thin"/>
      <right style="thin"/>
      <top style="thin"/>
      <bottom style="thin"/>
    </border>
    <border>
      <left style="hair"/>
      <right style="hair"/>
      <top style="thin"/>
      <bottom>
        <color indexed="63"/>
      </bottom>
    </border>
    <border>
      <left style="hair"/>
      <right style="hair"/>
      <top>
        <color indexed="63"/>
      </top>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diagonalDown="1">
      <left style="thin"/>
      <right style="hair"/>
      <top style="thin"/>
      <bottom style="thin"/>
      <diagonal style="hair"/>
    </border>
    <border diagonalDown="1">
      <left style="hair"/>
      <right style="hair"/>
      <top style="thin"/>
      <bottom style="thin"/>
      <diagonal style="hair"/>
    </border>
    <border>
      <left style="hair"/>
      <right style="hair"/>
      <top style="thin"/>
      <bottom style="thin"/>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style="dotted"/>
      <right style="thin"/>
      <top style="thin"/>
      <bottom>
        <color indexed="63"/>
      </bottom>
    </border>
    <border>
      <left style="dotted"/>
      <right style="thin"/>
      <top>
        <color indexed="63"/>
      </top>
      <bottom style="thin"/>
    </border>
    <border>
      <left style="dotted"/>
      <right style="thin"/>
      <top>
        <color indexed="63"/>
      </top>
      <bottom>
        <color indexed="63"/>
      </bottom>
    </border>
    <border>
      <left style="thin"/>
      <right style="thin"/>
      <top style="thin"/>
      <bottom style="medium"/>
    </border>
    <border>
      <left>
        <color indexed="63"/>
      </left>
      <right>
        <color indexed="63"/>
      </right>
      <top style="thin"/>
      <bottom style="medium"/>
    </border>
    <border>
      <left style="dotted"/>
      <right style="thin"/>
      <top style="thin"/>
      <bottom style="medium"/>
    </border>
    <border>
      <left style="dotted"/>
      <right style="thin"/>
      <top style="medium"/>
      <bottom style="thin"/>
    </border>
    <border>
      <left style="dotted"/>
      <right>
        <color indexed="63"/>
      </right>
      <top style="thin"/>
      <bottom style="medium"/>
    </border>
    <border>
      <left style="dotted"/>
      <right>
        <color indexed="63"/>
      </right>
      <top style="medium"/>
      <bottom style="thin"/>
    </border>
    <border>
      <left>
        <color indexed="63"/>
      </left>
      <right style="thin"/>
      <top style="thin"/>
      <bottom style="medium"/>
    </border>
    <border>
      <left style="thin"/>
      <right>
        <color indexed="63"/>
      </right>
      <top style="thin"/>
      <bottom style="medium"/>
    </border>
    <border>
      <left style="dotted"/>
      <right style="thin"/>
      <top style="medium"/>
      <bottom>
        <color indexed="63"/>
      </bottom>
    </border>
    <border>
      <left>
        <color indexed="63"/>
      </left>
      <right style="thin"/>
      <top>
        <color indexed="63"/>
      </top>
      <bottom style="medium"/>
    </border>
    <border>
      <left style="thin"/>
      <right>
        <color indexed="63"/>
      </right>
      <top>
        <color indexed="63"/>
      </top>
      <bottom style="medium"/>
    </border>
    <border>
      <left style="dotted"/>
      <right style="thin"/>
      <top>
        <color indexed="63"/>
      </top>
      <bottom style="medium"/>
    </border>
    <border>
      <left>
        <color indexed="63"/>
      </left>
      <right>
        <color indexed="63"/>
      </right>
      <top>
        <color indexed="63"/>
      </top>
      <bottom style="medium"/>
    </border>
    <border>
      <left>
        <color indexed="63"/>
      </left>
      <right style="hair"/>
      <top style="thin"/>
      <bottom style="thin"/>
    </border>
    <border diagonalDown="1">
      <left style="thin"/>
      <right style="thin"/>
      <top style="thin"/>
      <bottom style="thin"/>
      <diagonal style="hair"/>
    </border>
    <border>
      <left style="thin"/>
      <right style="hair"/>
      <top>
        <color indexed="63"/>
      </top>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style="hair"/>
    </border>
    <border>
      <left>
        <color indexed="63"/>
      </left>
      <right style="hair"/>
      <top style="hair"/>
      <bottom>
        <color indexed="63"/>
      </bottom>
    </border>
    <border>
      <left style="thin"/>
      <right style="hair"/>
      <top>
        <color indexed="63"/>
      </top>
      <bottom style="medium"/>
    </border>
    <border>
      <left style="hair"/>
      <right style="hair"/>
      <top>
        <color indexed="63"/>
      </top>
      <bottom style="medium"/>
    </border>
    <border>
      <left>
        <color indexed="63"/>
      </left>
      <right style="hair"/>
      <top>
        <color indexed="63"/>
      </top>
      <bottom style="medium"/>
    </border>
    <border>
      <left style="hair"/>
      <right>
        <color indexed="63"/>
      </right>
      <top style="hair"/>
      <bottom style="hair"/>
    </border>
    <border diagonalDown="1">
      <left style="hair"/>
      <right style="hair"/>
      <top style="hair"/>
      <bottom style="hair"/>
      <diagonal style="hair"/>
    </border>
    <border>
      <left style="thin"/>
      <right style="thin"/>
      <top style="hair"/>
      <bottom style="hair"/>
    </border>
    <border>
      <left style="hair"/>
      <right style="thin"/>
      <top style="thin"/>
      <bottom style="medium"/>
    </border>
    <border>
      <left style="thin"/>
      <right style="medium"/>
      <top style="medium"/>
      <bottom>
        <color indexed="63"/>
      </bottom>
    </border>
    <border>
      <left style="thin"/>
      <right style="medium"/>
      <top style="thin"/>
      <bottom>
        <color indexed="63"/>
      </bottom>
    </border>
    <border>
      <left style="medium"/>
      <right>
        <color indexed="63"/>
      </right>
      <top style="thin"/>
      <bottom style="hair"/>
    </border>
    <border>
      <left style="thin"/>
      <right style="medium"/>
      <top style="thin"/>
      <bottom style="hair"/>
    </border>
    <border>
      <left style="medium"/>
      <right>
        <color indexed="63"/>
      </right>
      <top style="hair"/>
      <bottom style="hair"/>
    </border>
    <border>
      <left style="thin"/>
      <right style="medium"/>
      <top style="hair"/>
      <bottom style="hair"/>
    </border>
    <border>
      <left style="medium"/>
      <right>
        <color indexed="63"/>
      </right>
      <top style="hair"/>
      <bottom>
        <color indexed="63"/>
      </bottom>
    </border>
    <border>
      <left style="thin"/>
      <right style="thin"/>
      <top style="hair"/>
      <bottom>
        <color indexed="63"/>
      </bottom>
    </border>
    <border>
      <left style="thin"/>
      <right style="medium"/>
      <top style="hair"/>
      <bottom>
        <color indexed="63"/>
      </bottom>
    </border>
    <border>
      <left style="thin"/>
      <right style="medium"/>
      <top>
        <color indexed="63"/>
      </top>
      <bottom style="thin"/>
    </border>
    <border>
      <left style="thin"/>
      <right style="medium"/>
      <top style="medium"/>
      <bottom style="thin"/>
    </border>
    <border>
      <left style="thin"/>
      <right style="medium"/>
      <top>
        <color indexed="63"/>
      </top>
      <bottom style="hair"/>
    </border>
    <border>
      <left style="medium"/>
      <right>
        <color indexed="63"/>
      </right>
      <top>
        <color indexed="63"/>
      </top>
      <bottom style="hair"/>
    </border>
    <border>
      <left style="medium"/>
      <right>
        <color indexed="63"/>
      </right>
      <top style="hair"/>
      <bottom style="medium"/>
    </border>
    <border>
      <left style="thin"/>
      <right style="thin"/>
      <top style="hair"/>
      <bottom style="medium"/>
    </border>
    <border>
      <left style="thin"/>
      <right style="medium"/>
      <top style="hair"/>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color indexed="63"/>
      </right>
      <top>
        <color indexed="63"/>
      </top>
      <bottom>
        <color indexed="63"/>
      </bottom>
    </border>
    <border>
      <left style="hair"/>
      <right>
        <color indexed="63"/>
      </right>
      <top>
        <color indexed="63"/>
      </top>
      <bottom style="medium"/>
    </border>
    <border>
      <left style="hair"/>
      <right>
        <color indexed="63"/>
      </right>
      <top>
        <color indexed="63"/>
      </top>
      <bottom style="hair"/>
    </border>
    <border>
      <left style="hair"/>
      <right>
        <color indexed="63"/>
      </right>
      <top style="hair"/>
      <bottom style="thin"/>
    </border>
    <border diagonalDown="1">
      <left style="hair"/>
      <right>
        <color indexed="63"/>
      </right>
      <top style="thin"/>
      <bottom style="thin"/>
      <diagonal style="hair"/>
    </border>
    <border>
      <left style="hair"/>
      <right>
        <color indexed="63"/>
      </right>
      <top style="thin"/>
      <bottom style="hair"/>
    </border>
    <border>
      <left style="thin"/>
      <right style="hair"/>
      <top style="thin"/>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medium"/>
    </border>
    <border>
      <left style="thin"/>
      <right style="hair"/>
      <top style="thin"/>
      <bottom style="thin"/>
    </border>
    <border>
      <left style="hair"/>
      <right style="thin"/>
      <top style="thin"/>
      <bottom style="thin"/>
    </border>
    <border diagonalDown="1">
      <left>
        <color indexed="63"/>
      </left>
      <right>
        <color indexed="63"/>
      </right>
      <top style="thin"/>
      <bottom style="thin"/>
      <diagonal style="hair"/>
    </border>
    <border>
      <left style="thin"/>
      <right style="thin"/>
      <top>
        <color indexed="63"/>
      </top>
      <bottom style="medium"/>
    </border>
    <border>
      <left>
        <color indexed="63"/>
      </left>
      <right style="thin"/>
      <top>
        <color indexed="63"/>
      </top>
      <bottom style="hair"/>
    </border>
    <border>
      <left>
        <color indexed="63"/>
      </left>
      <right style="thin"/>
      <top style="hair"/>
      <bottom style="hair"/>
    </border>
    <border>
      <left>
        <color indexed="63"/>
      </left>
      <right style="thin"/>
      <top style="hair"/>
      <bottom>
        <color indexed="63"/>
      </bottom>
    </border>
    <border>
      <left>
        <color indexed="63"/>
      </left>
      <right>
        <color indexed="63"/>
      </right>
      <top style="medium"/>
      <bottom>
        <color indexed="63"/>
      </bottom>
    </border>
    <border>
      <left style="medium"/>
      <right style="medium"/>
      <top style="medium"/>
      <bottom style="medium"/>
    </border>
    <border>
      <left style="thin"/>
      <right style="thin"/>
      <top style="thin"/>
      <bottom style="hair"/>
    </border>
    <border>
      <left style="thin"/>
      <right style="thin"/>
      <top style="hair"/>
      <bottom style="thin"/>
    </border>
    <border diagonalDown="1">
      <left style="hair"/>
      <right>
        <color indexed="63"/>
      </right>
      <top style="hair"/>
      <bottom style="hair"/>
      <diagonal style="hair"/>
    </border>
    <border diagonalDown="1">
      <left>
        <color indexed="63"/>
      </left>
      <right style="hair"/>
      <top style="hair"/>
      <bottom style="hair"/>
      <diagonal style="hair"/>
    </border>
    <border>
      <left style="thin"/>
      <right style="hair"/>
      <top style="thin"/>
      <bottom style="hair"/>
    </border>
    <border>
      <left style="hair"/>
      <right style="hair"/>
      <top style="thin"/>
      <bottom style="hair"/>
    </border>
    <border>
      <left style="hair"/>
      <right style="thin"/>
      <top style="thin"/>
      <bottom style="hair"/>
    </border>
    <border>
      <left style="hair"/>
      <right>
        <color indexed="63"/>
      </right>
      <top style="hair"/>
      <bottom>
        <color indexed="63"/>
      </bottom>
    </border>
    <border>
      <left>
        <color indexed="63"/>
      </left>
      <right style="hair"/>
      <top style="hair"/>
      <bottom style="thin"/>
    </border>
    <border>
      <left style="hair"/>
      <right style="hair"/>
      <top style="hair"/>
      <bottom style="thin"/>
    </border>
    <border>
      <left style="thin"/>
      <right style="medium"/>
      <top style="hair"/>
      <bottom style="thin"/>
    </border>
    <border>
      <left style="thin"/>
      <right style="hair"/>
      <top style="hair"/>
      <bottom style="medium"/>
    </border>
    <border>
      <left style="hair"/>
      <right style="hair"/>
      <top style="hair"/>
      <bottom style="medium"/>
    </border>
    <border>
      <left style="hair"/>
      <right style="thin"/>
      <top style="hair"/>
      <bottom style="medium"/>
    </border>
    <border>
      <left style="medium"/>
      <right>
        <color indexed="63"/>
      </right>
      <top>
        <color indexed="63"/>
      </top>
      <bottom style="medium"/>
    </border>
    <border>
      <left>
        <color indexed="63"/>
      </left>
      <right style="medium"/>
      <top>
        <color indexed="63"/>
      </top>
      <bottom style="medium"/>
    </border>
    <border>
      <left style="thin"/>
      <right style="hair"/>
      <top style="medium"/>
      <bottom style="thin"/>
    </border>
    <border>
      <left style="hair"/>
      <right style="hair"/>
      <top style="medium"/>
      <bottom style="thin"/>
    </border>
    <border>
      <left style="hair"/>
      <right style="thin"/>
      <top style="medium"/>
      <bottom style="thin"/>
    </border>
    <border>
      <left>
        <color indexed="63"/>
      </left>
      <right style="hair"/>
      <top style="thin"/>
      <bottom style="hair"/>
    </border>
    <border>
      <left>
        <color indexed="63"/>
      </left>
      <right style="hair"/>
      <top>
        <color indexed="63"/>
      </top>
      <bottom style="thin"/>
    </border>
    <border>
      <left>
        <color indexed="63"/>
      </left>
      <right style="hair"/>
      <top style="medium"/>
      <bottom>
        <color indexed="63"/>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thin"/>
      <right/>
      <top style="medium"/>
      <bottom style="thin"/>
    </border>
    <border>
      <left style="medium"/>
      <right style="thin"/>
      <top style="thin"/>
      <bottom style="medium"/>
    </border>
    <border>
      <left style="medium"/>
      <right>
        <color indexed="63"/>
      </right>
      <top style="medium"/>
      <bottom style="thin"/>
    </border>
    <border>
      <left style="double"/>
      <right style="medium"/>
      <top style="medium"/>
      <bottom style="thin"/>
    </border>
    <border>
      <left style="medium"/>
      <right style="medium"/>
      <top style="medium"/>
      <bottom style="thin"/>
    </border>
    <border>
      <left style="medium"/>
      <right>
        <color indexed="63"/>
      </right>
      <top style="thin"/>
      <bottom style="thin"/>
    </border>
    <border>
      <left style="medium"/>
      <right style="thin"/>
      <top style="thin"/>
      <bottom/>
    </border>
    <border>
      <left style="double"/>
      <right style="medium"/>
      <top style="thin"/>
      <bottom/>
    </border>
    <border>
      <left style="medium"/>
      <right style="medium"/>
      <top style="thin"/>
      <bottom style="thin"/>
    </border>
    <border>
      <left style="medium"/>
      <right style="thin"/>
      <top style="thin"/>
      <bottom style="thin"/>
    </border>
    <border>
      <left style="double"/>
      <right style="medium"/>
      <top style="thin"/>
      <bottom style="thin"/>
    </border>
    <border>
      <left style="medium"/>
      <right style="thin"/>
      <top>
        <color indexed="63"/>
      </top>
      <bottom style="medium"/>
    </border>
    <border>
      <left style="double"/>
      <right style="medium"/>
      <top/>
      <bottom style="medium"/>
    </border>
    <border>
      <left style="thin"/>
      <right style="double"/>
      <top style="thin"/>
      <bottom style="thin"/>
    </border>
    <border>
      <left style="thin"/>
      <right style="double"/>
      <top style="thin"/>
      <bottom style="medium"/>
    </border>
    <border>
      <left style="medium"/>
      <right>
        <color indexed="63"/>
      </right>
      <top style="medium"/>
      <bottom style="medium"/>
    </border>
    <border>
      <left>
        <color indexed="63"/>
      </left>
      <right>
        <color indexed="63"/>
      </right>
      <top style="medium"/>
      <bottom style="medium"/>
    </border>
    <border>
      <left style="thin"/>
      <right style="double"/>
      <top>
        <color indexed="63"/>
      </top>
      <bottom style="thin"/>
    </border>
    <border>
      <left style="medium"/>
      <right style="thin"/>
      <top>
        <color indexed="63"/>
      </top>
      <bottom style="thin"/>
    </border>
    <border>
      <left style="double"/>
      <right style="medium"/>
      <top style="medium"/>
      <bottom/>
    </border>
    <border>
      <left style="double"/>
      <right style="medium"/>
      <top/>
      <bottom/>
    </border>
    <border>
      <left>
        <color indexed="63"/>
      </left>
      <right style="medium"/>
      <top style="medium"/>
      <bottom style="medium"/>
    </border>
    <border diagonalDown="1">
      <left>
        <color indexed="63"/>
      </left>
      <right>
        <color indexed="63"/>
      </right>
      <top style="hair"/>
      <bottom style="hair"/>
      <diagonal style="hair"/>
    </border>
    <border>
      <left>
        <color indexed="63"/>
      </left>
      <right style="thin"/>
      <top style="thin"/>
      <bottom style="hair"/>
    </border>
    <border>
      <left style="medium"/>
      <right>
        <color indexed="63"/>
      </right>
      <top>
        <color indexed="63"/>
      </top>
      <bottom style="thin"/>
    </border>
    <border>
      <left>
        <color indexed="63"/>
      </left>
      <right style="thin"/>
      <top style="medium"/>
      <bottom style="thin"/>
    </border>
    <border diagonalDown="1">
      <left style="medium"/>
      <right>
        <color indexed="63"/>
      </right>
      <top style="medium"/>
      <bottom>
        <color indexed="63"/>
      </bottom>
      <diagonal style="hair"/>
    </border>
    <border diagonalDown="1">
      <left>
        <color indexed="63"/>
      </left>
      <right style="thin"/>
      <top style="medium"/>
      <bottom>
        <color indexed="63"/>
      </bottom>
      <diagonal style="hair"/>
    </border>
    <border diagonalDown="1">
      <left style="medium"/>
      <right>
        <color indexed="63"/>
      </right>
      <top>
        <color indexed="63"/>
      </top>
      <bottom style="medium"/>
      <diagonal style="hair"/>
    </border>
    <border diagonalDown="1">
      <left>
        <color indexed="63"/>
      </left>
      <right style="thin"/>
      <top>
        <color indexed="63"/>
      </top>
      <bottom style="medium"/>
      <diagonal style="hair"/>
    </border>
    <border>
      <left style="hair"/>
      <right>
        <color indexed="63"/>
      </right>
      <top style="medium"/>
      <bottom style="thin"/>
    </border>
    <border>
      <left style="thin"/>
      <right style="medium"/>
      <top>
        <color indexed="63"/>
      </top>
      <bottom style="medium"/>
    </border>
    <border>
      <left>
        <color indexed="63"/>
      </left>
      <right style="thin"/>
      <top style="medium"/>
      <bottom style="mediu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20" borderId="1" applyNumberFormat="0" applyAlignment="0" applyProtection="0"/>
    <xf numFmtId="0" fontId="30"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31" fillId="0" borderId="3" applyNumberFormat="0" applyFill="0" applyAlignment="0" applyProtection="0"/>
    <xf numFmtId="0" fontId="32" fillId="3" borderId="0" applyNumberFormat="0" applyBorder="0" applyAlignment="0" applyProtection="0"/>
    <xf numFmtId="0" fontId="33" fillId="23"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3"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5" fillId="0" borderId="0" applyNumberFormat="0" applyFill="0" applyBorder="0" applyAlignment="0" applyProtection="0"/>
    <xf numFmtId="0" fontId="42" fillId="4" borderId="0" applyNumberFormat="0" applyBorder="0" applyAlignment="0" applyProtection="0"/>
  </cellStyleXfs>
  <cellXfs count="969">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0" xfId="0" applyFont="1" applyAlignment="1">
      <alignment vertical="center"/>
    </xf>
    <xf numFmtId="0" fontId="2" fillId="0" borderId="0" xfId="0" applyFont="1" applyAlignment="1">
      <alignment vertical="center" wrapText="1"/>
    </xf>
    <xf numFmtId="0" fontId="2" fillId="0" borderId="12" xfId="0" applyFont="1" applyBorder="1" applyAlignment="1">
      <alignment vertical="center"/>
    </xf>
    <xf numFmtId="0" fontId="3" fillId="0" borderId="15" xfId="0" applyFont="1" applyBorder="1" applyAlignment="1">
      <alignment/>
    </xf>
    <xf numFmtId="49" fontId="2" fillId="0" borderId="0" xfId="0" applyNumberFormat="1" applyFont="1" applyAlignment="1">
      <alignment/>
    </xf>
    <xf numFmtId="49" fontId="2" fillId="0" borderId="14" xfId="0" applyNumberFormat="1" applyFont="1" applyBorder="1" applyAlignment="1">
      <alignment/>
    </xf>
    <xf numFmtId="0" fontId="2" fillId="0" borderId="0" xfId="0" applyNumberFormat="1" applyFont="1" applyAlignment="1">
      <alignment/>
    </xf>
    <xf numFmtId="49" fontId="2" fillId="0" borderId="21" xfId="0" applyNumberFormat="1" applyFont="1" applyBorder="1" applyAlignment="1">
      <alignment/>
    </xf>
    <xf numFmtId="0" fontId="2" fillId="0" borderId="16" xfId="0" applyFont="1" applyBorder="1" applyAlignment="1">
      <alignment vertical="center"/>
    </xf>
    <xf numFmtId="0" fontId="10" fillId="0" borderId="0" xfId="0" applyFont="1" applyAlignment="1">
      <alignment/>
    </xf>
    <xf numFmtId="49" fontId="10" fillId="0" borderId="0" xfId="0" applyNumberFormat="1" applyFont="1" applyAlignment="1">
      <alignment/>
    </xf>
    <xf numFmtId="0" fontId="10" fillId="0" borderId="11" xfId="0" applyFont="1" applyBorder="1" applyAlignment="1">
      <alignment/>
    </xf>
    <xf numFmtId="0" fontId="10" fillId="0" borderId="14" xfId="0" applyFont="1" applyBorder="1" applyAlignment="1">
      <alignment/>
    </xf>
    <xf numFmtId="0" fontId="10" fillId="0" borderId="13" xfId="0" applyFont="1" applyBorder="1" applyAlignment="1">
      <alignment/>
    </xf>
    <xf numFmtId="0" fontId="10" fillId="0" borderId="17" xfId="0" applyFont="1" applyBorder="1" applyAlignment="1">
      <alignment/>
    </xf>
    <xf numFmtId="0" fontId="10" fillId="0" borderId="18" xfId="0" applyFont="1" applyBorder="1" applyAlignment="1">
      <alignment/>
    </xf>
    <xf numFmtId="0" fontId="10" fillId="0" borderId="15" xfId="0" applyFont="1" applyBorder="1" applyAlignment="1">
      <alignment/>
    </xf>
    <xf numFmtId="0" fontId="10" fillId="0" borderId="22" xfId="0" applyFont="1" applyBorder="1" applyAlignment="1">
      <alignment/>
    </xf>
    <xf numFmtId="0" fontId="10" fillId="0" borderId="0" xfId="0" applyFont="1" applyBorder="1" applyAlignment="1">
      <alignment/>
    </xf>
    <xf numFmtId="0" fontId="10" fillId="0" borderId="12" xfId="0" applyFont="1" applyBorder="1" applyAlignment="1">
      <alignment/>
    </xf>
    <xf numFmtId="0" fontId="10" fillId="0" borderId="16" xfId="0" applyFont="1" applyBorder="1" applyAlignment="1">
      <alignment/>
    </xf>
    <xf numFmtId="49" fontId="10" fillId="0" borderId="13" xfId="0" applyNumberFormat="1" applyFont="1" applyBorder="1" applyAlignment="1">
      <alignment/>
    </xf>
    <xf numFmtId="0" fontId="10" fillId="0" borderId="23" xfId="0" applyFont="1" applyBorder="1" applyAlignment="1">
      <alignment/>
    </xf>
    <xf numFmtId="49" fontId="10" fillId="0" borderId="0" xfId="0" applyNumberFormat="1" applyFont="1" applyBorder="1" applyAlignment="1">
      <alignment/>
    </xf>
    <xf numFmtId="49" fontId="10" fillId="0" borderId="14" xfId="0" applyNumberFormat="1" applyFont="1" applyBorder="1" applyAlignment="1">
      <alignment/>
    </xf>
    <xf numFmtId="49" fontId="10" fillId="0" borderId="15" xfId="0" applyNumberFormat="1" applyFont="1" applyBorder="1" applyAlignment="1">
      <alignment/>
    </xf>
    <xf numFmtId="49" fontId="10" fillId="0" borderId="10" xfId="0" applyNumberFormat="1" applyFont="1" applyBorder="1" applyAlignment="1">
      <alignment/>
    </xf>
    <xf numFmtId="0" fontId="10" fillId="0" borderId="17" xfId="0" applyFont="1" applyBorder="1" applyAlignment="1">
      <alignment horizontal="center" vertical="center"/>
    </xf>
    <xf numFmtId="49" fontId="10" fillId="0" borderId="24" xfId="0" applyNumberFormat="1" applyFont="1" applyBorder="1" applyAlignment="1">
      <alignment horizontal="center" vertical="center"/>
    </xf>
    <xf numFmtId="0" fontId="10" fillId="0" borderId="24" xfId="0" applyFont="1" applyBorder="1" applyAlignment="1">
      <alignment horizontal="center" vertical="center"/>
    </xf>
    <xf numFmtId="49" fontId="10" fillId="0" borderId="0" xfId="0" applyNumberFormat="1" applyFont="1" applyAlignment="1">
      <alignment/>
    </xf>
    <xf numFmtId="0" fontId="12" fillId="0" borderId="0" xfId="0" applyFont="1" applyAlignment="1">
      <alignment/>
    </xf>
    <xf numFmtId="0" fontId="10" fillId="0" borderId="0" xfId="0" applyFont="1" applyAlignment="1">
      <alignment vertical="center"/>
    </xf>
    <xf numFmtId="0" fontId="10" fillId="0" borderId="0" xfId="0" applyFont="1" applyAlignment="1">
      <alignment horizontal="center"/>
    </xf>
    <xf numFmtId="0" fontId="11" fillId="0" borderId="0" xfId="0" applyFont="1" applyAlignment="1">
      <alignment/>
    </xf>
    <xf numFmtId="0" fontId="10" fillId="0" borderId="12" xfId="0" applyFont="1" applyBorder="1" applyAlignment="1">
      <alignment vertical="center"/>
    </xf>
    <xf numFmtId="0" fontId="10" fillId="0" borderId="16"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right" vertical="center"/>
    </xf>
    <xf numFmtId="49" fontId="10" fillId="0" borderId="24" xfId="0" applyNumberFormat="1" applyFont="1" applyBorder="1" applyAlignment="1">
      <alignment horizontal="distributed" vertical="center"/>
    </xf>
    <xf numFmtId="49" fontId="10" fillId="0" borderId="0" xfId="0" applyNumberFormat="1" applyFont="1" applyAlignment="1">
      <alignment horizontal="right"/>
    </xf>
    <xf numFmtId="0" fontId="10" fillId="0" borderId="23" xfId="0" applyFont="1" applyBorder="1" applyAlignment="1">
      <alignment vertical="center"/>
    </xf>
    <xf numFmtId="49" fontId="10" fillId="0" borderId="11" xfId="0" applyNumberFormat="1" applyFont="1" applyBorder="1" applyAlignment="1">
      <alignment/>
    </xf>
    <xf numFmtId="0" fontId="10" fillId="0" borderId="0" xfId="0" applyFont="1" applyAlignment="1">
      <alignment horizontal="distributed"/>
    </xf>
    <xf numFmtId="49" fontId="10" fillId="0" borderId="12" xfId="0" applyNumberFormat="1" applyFont="1" applyBorder="1" applyAlignment="1">
      <alignment vertical="center"/>
    </xf>
    <xf numFmtId="49" fontId="10" fillId="0" borderId="16" xfId="0" applyNumberFormat="1" applyFont="1" applyBorder="1" applyAlignment="1">
      <alignment vertical="center"/>
    </xf>
    <xf numFmtId="0" fontId="14" fillId="0" borderId="0" xfId="0" applyFont="1" applyAlignment="1">
      <alignment horizontal="center"/>
    </xf>
    <xf numFmtId="49" fontId="14" fillId="0" borderId="13" xfId="0" applyNumberFormat="1" applyFont="1" applyBorder="1" applyAlignment="1">
      <alignment horizontal="center"/>
    </xf>
    <xf numFmtId="0" fontId="14" fillId="0" borderId="0" xfId="0" applyFont="1" applyBorder="1" applyAlignment="1">
      <alignment horizontal="center"/>
    </xf>
    <xf numFmtId="0" fontId="14" fillId="0" borderId="21" xfId="0" applyFont="1" applyBorder="1" applyAlignment="1">
      <alignment horizontal="center" vertical="center"/>
    </xf>
    <xf numFmtId="0" fontId="10" fillId="0" borderId="15" xfId="0" applyFont="1" applyBorder="1" applyAlignment="1">
      <alignment horizontal="distributed"/>
    </xf>
    <xf numFmtId="0" fontId="10" fillId="0" borderId="0" xfId="0" applyFont="1" applyBorder="1" applyAlignment="1">
      <alignment horizontal="distributed"/>
    </xf>
    <xf numFmtId="0" fontId="10" fillId="0" borderId="11" xfId="0" applyFont="1" applyBorder="1" applyAlignment="1">
      <alignment horizontal="distributed"/>
    </xf>
    <xf numFmtId="0" fontId="2" fillId="0" borderId="23" xfId="0" applyFont="1" applyBorder="1" applyAlignment="1">
      <alignment vertical="center"/>
    </xf>
    <xf numFmtId="0" fontId="14" fillId="0" borderId="0" xfId="0" applyFont="1" applyAlignment="1">
      <alignment/>
    </xf>
    <xf numFmtId="49" fontId="14" fillId="0" borderId="0" xfId="0" applyNumberFormat="1" applyFont="1" applyAlignment="1">
      <alignment/>
    </xf>
    <xf numFmtId="49" fontId="14" fillId="0" borderId="10" xfId="0" applyNumberFormat="1" applyFont="1" applyBorder="1" applyAlignment="1">
      <alignment/>
    </xf>
    <xf numFmtId="0" fontId="14" fillId="0" borderId="11" xfId="0" applyFont="1" applyBorder="1" applyAlignment="1">
      <alignment/>
    </xf>
    <xf numFmtId="0" fontId="14" fillId="0" borderId="10" xfId="0" applyFont="1" applyBorder="1" applyAlignment="1">
      <alignment/>
    </xf>
    <xf numFmtId="0" fontId="14" fillId="0" borderId="25" xfId="0" applyFont="1" applyBorder="1" applyAlignment="1">
      <alignment horizontal="center"/>
    </xf>
    <xf numFmtId="49" fontId="14" fillId="0" borderId="13" xfId="0" applyNumberFormat="1" applyFont="1" applyBorder="1" applyAlignment="1">
      <alignment/>
    </xf>
    <xf numFmtId="0" fontId="14" fillId="0" borderId="0" xfId="0" applyFont="1" applyBorder="1" applyAlignment="1">
      <alignment/>
    </xf>
    <xf numFmtId="0" fontId="14" fillId="0" borderId="26" xfId="0" applyFont="1" applyBorder="1" applyAlignment="1">
      <alignment horizontal="center"/>
    </xf>
    <xf numFmtId="49" fontId="14" fillId="0" borderId="17" xfId="0" applyNumberFormat="1" applyFont="1" applyBorder="1" applyAlignment="1">
      <alignment/>
    </xf>
    <xf numFmtId="49" fontId="14" fillId="0" borderId="18" xfId="0" applyNumberFormat="1" applyFont="1" applyBorder="1" applyAlignment="1">
      <alignment/>
    </xf>
    <xf numFmtId="49" fontId="14" fillId="0" borderId="22" xfId="0" applyNumberFormat="1" applyFont="1" applyBorder="1" applyAlignment="1">
      <alignment/>
    </xf>
    <xf numFmtId="0" fontId="14" fillId="0" borderId="15" xfId="0" applyFont="1" applyBorder="1" applyAlignment="1">
      <alignment/>
    </xf>
    <xf numFmtId="0" fontId="14" fillId="0" borderId="22" xfId="0" applyFont="1" applyBorder="1" applyAlignment="1">
      <alignment/>
    </xf>
    <xf numFmtId="0" fontId="16" fillId="0" borderId="0" xfId="0" applyFont="1" applyAlignment="1">
      <alignment horizontal="right"/>
    </xf>
    <xf numFmtId="0" fontId="14" fillId="0" borderId="27" xfId="0" applyFont="1" applyBorder="1" applyAlignment="1">
      <alignment/>
    </xf>
    <xf numFmtId="0" fontId="14" fillId="0" borderId="28" xfId="0" applyFont="1" applyBorder="1" applyAlignment="1">
      <alignment/>
    </xf>
    <xf numFmtId="0" fontId="14" fillId="0" borderId="29" xfId="0" applyFont="1" applyBorder="1" applyAlignment="1">
      <alignment/>
    </xf>
    <xf numFmtId="0" fontId="14" fillId="0" borderId="30" xfId="0" applyFont="1" applyBorder="1" applyAlignment="1">
      <alignment/>
    </xf>
    <xf numFmtId="0" fontId="14" fillId="0" borderId="31" xfId="0" applyFont="1" applyBorder="1" applyAlignment="1">
      <alignment/>
    </xf>
    <xf numFmtId="0" fontId="14" fillId="0" borderId="32" xfId="0" applyFont="1" applyBorder="1" applyAlignment="1">
      <alignment/>
    </xf>
    <xf numFmtId="0" fontId="14" fillId="0" borderId="33" xfId="0" applyFont="1" applyBorder="1" applyAlignment="1">
      <alignment/>
    </xf>
    <xf numFmtId="0" fontId="14" fillId="0" borderId="34" xfId="0" applyFont="1" applyBorder="1" applyAlignment="1">
      <alignment/>
    </xf>
    <xf numFmtId="0" fontId="14" fillId="0" borderId="35" xfId="0" applyFont="1" applyBorder="1" applyAlignment="1">
      <alignment/>
    </xf>
    <xf numFmtId="0" fontId="14" fillId="0" borderId="36" xfId="0" applyFont="1" applyBorder="1" applyAlignment="1">
      <alignment/>
    </xf>
    <xf numFmtId="0" fontId="14" fillId="0" borderId="37" xfId="0" applyFont="1" applyBorder="1" applyAlignment="1">
      <alignment/>
    </xf>
    <xf numFmtId="0" fontId="14" fillId="0" borderId="38" xfId="0" applyFont="1" applyBorder="1" applyAlignment="1">
      <alignment/>
    </xf>
    <xf numFmtId="0" fontId="14" fillId="0" borderId="39" xfId="0" applyFont="1" applyBorder="1" applyAlignment="1">
      <alignment/>
    </xf>
    <xf numFmtId="0" fontId="14" fillId="0" borderId="40" xfId="0" applyFont="1" applyBorder="1" applyAlignment="1">
      <alignment/>
    </xf>
    <xf numFmtId="0" fontId="14" fillId="0" borderId="41" xfId="0" applyFont="1" applyBorder="1" applyAlignment="1">
      <alignment/>
    </xf>
    <xf numFmtId="0" fontId="14" fillId="0" borderId="17" xfId="0" applyFont="1" applyBorder="1" applyAlignment="1">
      <alignment horizontal="center"/>
    </xf>
    <xf numFmtId="0" fontId="14" fillId="0" borderId="10" xfId="0" applyFont="1" applyBorder="1" applyAlignment="1">
      <alignment horizontal="center"/>
    </xf>
    <xf numFmtId="0" fontId="14" fillId="0" borderId="23" xfId="0" applyFont="1" applyBorder="1" applyAlignment="1">
      <alignment horizontal="center"/>
    </xf>
    <xf numFmtId="49" fontId="14" fillId="0" borderId="14" xfId="0" applyNumberFormat="1" applyFont="1" applyBorder="1" applyAlignment="1">
      <alignment/>
    </xf>
    <xf numFmtId="0" fontId="14" fillId="0" borderId="22" xfId="0" applyFont="1" applyBorder="1" applyAlignment="1">
      <alignment horizontal="center"/>
    </xf>
    <xf numFmtId="0" fontId="14" fillId="0" borderId="17" xfId="0" applyFont="1" applyBorder="1" applyAlignment="1">
      <alignment/>
    </xf>
    <xf numFmtId="0" fontId="14" fillId="0" borderId="18" xfId="0" applyFont="1" applyBorder="1" applyAlignment="1">
      <alignment/>
    </xf>
    <xf numFmtId="0" fontId="14" fillId="0" borderId="17" xfId="0" applyFont="1" applyBorder="1" applyAlignment="1">
      <alignment horizontal="right"/>
    </xf>
    <xf numFmtId="49" fontId="14" fillId="0" borderId="18" xfId="0" applyNumberFormat="1" applyFont="1" applyBorder="1" applyAlignment="1">
      <alignment horizontal="center"/>
    </xf>
    <xf numFmtId="0" fontId="14" fillId="0" borderId="18" xfId="0" applyFont="1" applyBorder="1" applyAlignment="1">
      <alignment horizontal="right"/>
    </xf>
    <xf numFmtId="0" fontId="14" fillId="0" borderId="22" xfId="0" applyFont="1" applyBorder="1" applyAlignment="1">
      <alignment horizontal="right"/>
    </xf>
    <xf numFmtId="49" fontId="14" fillId="0" borderId="22" xfId="0" applyNumberFormat="1" applyFont="1" applyBorder="1" applyAlignment="1">
      <alignment horizontal="center"/>
    </xf>
    <xf numFmtId="0" fontId="17" fillId="0" borderId="0" xfId="0" applyFont="1" applyAlignment="1">
      <alignment/>
    </xf>
    <xf numFmtId="0" fontId="14" fillId="0" borderId="0" xfId="0" applyFont="1" applyAlignment="1">
      <alignment/>
    </xf>
    <xf numFmtId="0" fontId="14" fillId="0" borderId="15" xfId="0" applyFont="1" applyBorder="1" applyAlignment="1">
      <alignment horizontal="left"/>
    </xf>
    <xf numFmtId="0" fontId="15" fillId="0" borderId="11" xfId="0" applyFont="1" applyBorder="1" applyAlignment="1">
      <alignment/>
    </xf>
    <xf numFmtId="0" fontId="14" fillId="0" borderId="14" xfId="0" applyFont="1" applyBorder="1" applyAlignment="1">
      <alignment/>
    </xf>
    <xf numFmtId="0" fontId="14" fillId="0" borderId="0" xfId="0" applyFont="1" applyBorder="1" applyAlignment="1">
      <alignment horizontal="left"/>
    </xf>
    <xf numFmtId="0" fontId="14" fillId="0" borderId="24" xfId="0" applyFont="1" applyBorder="1" applyAlignment="1">
      <alignment horizontal="center"/>
    </xf>
    <xf numFmtId="0" fontId="14" fillId="0" borderId="13" xfId="0" applyFont="1" applyBorder="1" applyAlignment="1">
      <alignment/>
    </xf>
    <xf numFmtId="0" fontId="14" fillId="0" borderId="13" xfId="0" applyFont="1" applyBorder="1" applyAlignment="1">
      <alignment horizontal="left"/>
    </xf>
    <xf numFmtId="0" fontId="14" fillId="0" borderId="42" xfId="0" applyFont="1" applyBorder="1" applyAlignment="1">
      <alignment horizontal="left"/>
    </xf>
    <xf numFmtId="0" fontId="14" fillId="0" borderId="43" xfId="0" applyFont="1" applyBorder="1" applyAlignment="1">
      <alignment/>
    </xf>
    <xf numFmtId="0" fontId="14" fillId="0" borderId="44" xfId="0" applyFont="1" applyBorder="1" applyAlignment="1">
      <alignment/>
    </xf>
    <xf numFmtId="0" fontId="14" fillId="0" borderId="42" xfId="0" applyFont="1" applyBorder="1" applyAlignment="1">
      <alignment/>
    </xf>
    <xf numFmtId="0" fontId="14" fillId="0" borderId="12" xfId="0" applyFont="1" applyBorder="1" applyAlignment="1">
      <alignment/>
    </xf>
    <xf numFmtId="0" fontId="14" fillId="0" borderId="16" xfId="0" applyFont="1" applyBorder="1" applyAlignment="1">
      <alignment/>
    </xf>
    <xf numFmtId="0" fontId="14" fillId="0" borderId="23" xfId="0" applyFont="1" applyBorder="1" applyAlignment="1">
      <alignment/>
    </xf>
    <xf numFmtId="0" fontId="14" fillId="0" borderId="14" xfId="0" applyFont="1" applyBorder="1" applyAlignment="1">
      <alignment horizontal="center"/>
    </xf>
    <xf numFmtId="49" fontId="14" fillId="0" borderId="23" xfId="0" applyNumberFormat="1" applyFont="1" applyBorder="1" applyAlignment="1">
      <alignment/>
    </xf>
    <xf numFmtId="0" fontId="14" fillId="0" borderId="0" xfId="0" applyFont="1" applyBorder="1" applyAlignment="1" quotePrefix="1">
      <alignment/>
    </xf>
    <xf numFmtId="49" fontId="14" fillId="0" borderId="0" xfId="0" applyNumberFormat="1" applyFont="1" applyBorder="1" applyAlignment="1">
      <alignment/>
    </xf>
    <xf numFmtId="49" fontId="14" fillId="0" borderId="15" xfId="0" applyNumberFormat="1" applyFont="1" applyBorder="1" applyAlignment="1">
      <alignment/>
    </xf>
    <xf numFmtId="49" fontId="14" fillId="0" borderId="17" xfId="0" applyNumberFormat="1" applyFont="1" applyBorder="1" applyAlignment="1">
      <alignment horizontal="center" vertical="center"/>
    </xf>
    <xf numFmtId="0" fontId="14" fillId="0" borderId="10" xfId="0" applyNumberFormat="1" applyFont="1" applyBorder="1" applyAlignment="1">
      <alignment/>
    </xf>
    <xf numFmtId="0" fontId="14" fillId="0" borderId="45" xfId="0" applyFont="1" applyBorder="1" applyAlignment="1">
      <alignment/>
    </xf>
    <xf numFmtId="0" fontId="14" fillId="0" borderId="46" xfId="0" applyFont="1" applyBorder="1" applyAlignment="1">
      <alignment/>
    </xf>
    <xf numFmtId="0" fontId="14" fillId="0" borderId="47" xfId="0" applyFont="1" applyBorder="1" applyAlignment="1">
      <alignment/>
    </xf>
    <xf numFmtId="0" fontId="14" fillId="0" borderId="48" xfId="0" applyFont="1" applyBorder="1" applyAlignment="1">
      <alignment/>
    </xf>
    <xf numFmtId="0" fontId="14" fillId="0" borderId="49" xfId="0" applyFont="1" applyBorder="1" applyAlignment="1">
      <alignment/>
    </xf>
    <xf numFmtId="0" fontId="14" fillId="0" borderId="50" xfId="0" applyFont="1" applyBorder="1" applyAlignment="1">
      <alignment/>
    </xf>
    <xf numFmtId="0" fontId="14" fillId="0" borderId="51" xfId="0" applyFont="1" applyBorder="1" applyAlignment="1">
      <alignment/>
    </xf>
    <xf numFmtId="0" fontId="14" fillId="0" borderId="52" xfId="0" applyFont="1" applyBorder="1" applyAlignment="1">
      <alignment/>
    </xf>
    <xf numFmtId="0" fontId="14" fillId="0" borderId="53" xfId="0" applyFont="1" applyBorder="1" applyAlignment="1">
      <alignment/>
    </xf>
    <xf numFmtId="0" fontId="14" fillId="0" borderId="54" xfId="0" applyFont="1" applyBorder="1" applyAlignment="1">
      <alignment/>
    </xf>
    <xf numFmtId="0" fontId="14" fillId="0" borderId="55" xfId="0" applyFont="1" applyBorder="1" applyAlignment="1">
      <alignment/>
    </xf>
    <xf numFmtId="0" fontId="14" fillId="0" borderId="56" xfId="0" applyFont="1" applyBorder="1" applyAlignment="1">
      <alignment/>
    </xf>
    <xf numFmtId="0" fontId="14" fillId="0" borderId="11" xfId="0" applyFont="1" applyBorder="1" applyAlignment="1" quotePrefix="1">
      <alignment/>
    </xf>
    <xf numFmtId="0" fontId="14" fillId="0" borderId="12" xfId="0" applyFont="1" applyFill="1" applyBorder="1" applyAlignment="1" quotePrefix="1">
      <alignment/>
    </xf>
    <xf numFmtId="0" fontId="14" fillId="0" borderId="23" xfId="0" applyFont="1" applyFill="1" applyBorder="1" applyAlignment="1" quotePrefix="1">
      <alignment/>
    </xf>
    <xf numFmtId="0" fontId="17" fillId="0" borderId="22" xfId="0" applyFont="1" applyBorder="1" applyAlignment="1">
      <alignment/>
    </xf>
    <xf numFmtId="0" fontId="14" fillId="0" borderId="0" xfId="0" applyFont="1" applyFill="1" applyBorder="1" applyAlignment="1">
      <alignment horizontal="right"/>
    </xf>
    <xf numFmtId="0" fontId="14" fillId="0" borderId="23" xfId="0" applyFont="1" applyFill="1" applyBorder="1" applyAlignment="1">
      <alignment horizontal="right"/>
    </xf>
    <xf numFmtId="0" fontId="17" fillId="0" borderId="18" xfId="0" applyFont="1" applyBorder="1" applyAlignment="1">
      <alignment/>
    </xf>
    <xf numFmtId="0" fontId="14" fillId="0" borderId="15" xfId="0" applyFont="1" applyFill="1" applyBorder="1" applyAlignment="1">
      <alignment horizontal="right"/>
    </xf>
    <xf numFmtId="0" fontId="14" fillId="0" borderId="16" xfId="0" applyFont="1" applyFill="1" applyBorder="1" applyAlignment="1">
      <alignment horizontal="right"/>
    </xf>
    <xf numFmtId="0" fontId="14" fillId="0" borderId="57" xfId="0" applyFont="1" applyBorder="1" applyAlignment="1">
      <alignment/>
    </xf>
    <xf numFmtId="0" fontId="14" fillId="0" borderId="22" xfId="0" applyFont="1" applyBorder="1" applyAlignment="1" quotePrefix="1">
      <alignment/>
    </xf>
    <xf numFmtId="0" fontId="14" fillId="0" borderId="22" xfId="0" applyFont="1" applyFill="1" applyBorder="1" applyAlignment="1" quotePrefix="1">
      <alignment/>
    </xf>
    <xf numFmtId="49" fontId="14" fillId="0" borderId="0" xfId="0" applyNumberFormat="1" applyFont="1" applyBorder="1" applyAlignment="1">
      <alignment horizontal="center" vertical="center"/>
    </xf>
    <xf numFmtId="0" fontId="14" fillId="0" borderId="0" xfId="0" applyFont="1" applyAlignment="1">
      <alignment horizontal="left"/>
    </xf>
    <xf numFmtId="0" fontId="15" fillId="0" borderId="0" xfId="0" applyFont="1" applyAlignment="1">
      <alignment/>
    </xf>
    <xf numFmtId="49" fontId="14" fillId="0" borderId="24" xfId="0" applyNumberFormat="1" applyFont="1" applyBorder="1" applyAlignment="1">
      <alignment horizontal="center" vertical="center"/>
    </xf>
    <xf numFmtId="0" fontId="14" fillId="0" borderId="24" xfId="0" applyFont="1" applyBorder="1" applyAlignment="1">
      <alignment horizontal="center" vertical="center"/>
    </xf>
    <xf numFmtId="0" fontId="14" fillId="0" borderId="14" xfId="0" applyFont="1" applyBorder="1" applyAlignment="1">
      <alignment horizontal="right"/>
    </xf>
    <xf numFmtId="0" fontId="14" fillId="0" borderId="0" xfId="0" applyFont="1" applyAlignment="1">
      <alignment vertical="center"/>
    </xf>
    <xf numFmtId="49" fontId="14" fillId="0" borderId="0" xfId="0" applyNumberFormat="1" applyFont="1" applyAlignment="1">
      <alignment vertical="center"/>
    </xf>
    <xf numFmtId="0" fontId="14" fillId="0" borderId="24" xfId="0" applyFont="1" applyBorder="1" applyAlignment="1">
      <alignment vertical="center"/>
    </xf>
    <xf numFmtId="0" fontId="15" fillId="0" borderId="24" xfId="0" applyFont="1" applyBorder="1" applyAlignment="1">
      <alignment vertical="center"/>
    </xf>
    <xf numFmtId="49" fontId="14" fillId="0" borderId="0" xfId="0" applyNumberFormat="1"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0" xfId="0" applyFont="1" applyBorder="1" applyAlignment="1">
      <alignment horizontal="center" vertical="center"/>
    </xf>
    <xf numFmtId="0" fontId="14" fillId="0" borderId="0" xfId="0" applyFont="1" applyAlignment="1">
      <alignment horizontal="right" vertical="center"/>
    </xf>
    <xf numFmtId="0" fontId="14" fillId="0" borderId="0" xfId="0" applyFont="1" applyAlignment="1">
      <alignment horizontal="left" vertical="center"/>
    </xf>
    <xf numFmtId="0" fontId="16" fillId="0" borderId="0" xfId="0" applyFont="1" applyAlignment="1">
      <alignment/>
    </xf>
    <xf numFmtId="0" fontId="6" fillId="0" borderId="0" xfId="0" applyFont="1" applyAlignment="1">
      <alignment/>
    </xf>
    <xf numFmtId="49" fontId="6" fillId="0" borderId="13" xfId="0" applyNumberFormat="1" applyFont="1" applyBorder="1" applyAlignment="1">
      <alignment/>
    </xf>
    <xf numFmtId="0" fontId="6" fillId="0" borderId="0" xfId="0" applyFont="1" applyBorder="1" applyAlignment="1">
      <alignment/>
    </xf>
    <xf numFmtId="0" fontId="6" fillId="0" borderId="23" xfId="0" applyFont="1" applyBorder="1" applyAlignment="1">
      <alignment/>
    </xf>
    <xf numFmtId="0" fontId="16" fillId="0" borderId="24" xfId="0" applyFont="1" applyBorder="1" applyAlignment="1">
      <alignment horizontal="center" vertical="center"/>
    </xf>
    <xf numFmtId="0" fontId="16" fillId="0" borderId="24" xfId="0" applyFont="1" applyBorder="1" applyAlignment="1">
      <alignment horizontal="center" vertical="center" wrapText="1"/>
    </xf>
    <xf numFmtId="0" fontId="16" fillId="0" borderId="24" xfId="0" applyFont="1" applyBorder="1" applyAlignment="1">
      <alignment vertical="distributed" wrapText="1"/>
    </xf>
    <xf numFmtId="49" fontId="6" fillId="0" borderId="0" xfId="0" applyNumberFormat="1" applyFont="1" applyBorder="1" applyAlignment="1">
      <alignment/>
    </xf>
    <xf numFmtId="49" fontId="6" fillId="0" borderId="23" xfId="0" applyNumberFormat="1" applyFont="1" applyBorder="1" applyAlignment="1">
      <alignment/>
    </xf>
    <xf numFmtId="0" fontId="6" fillId="0" borderId="23" xfId="0" applyNumberFormat="1" applyFont="1" applyBorder="1" applyAlignment="1">
      <alignment/>
    </xf>
    <xf numFmtId="49" fontId="6" fillId="0" borderId="14" xfId="0" applyNumberFormat="1" applyFont="1" applyBorder="1" applyAlignment="1">
      <alignment/>
    </xf>
    <xf numFmtId="0" fontId="6" fillId="0" borderId="15" xfId="0" applyFont="1" applyBorder="1" applyAlignment="1">
      <alignment/>
    </xf>
    <xf numFmtId="0" fontId="6" fillId="0" borderId="16" xfId="0" applyFont="1" applyBorder="1" applyAlignment="1">
      <alignment/>
    </xf>
    <xf numFmtId="49" fontId="6" fillId="0" borderId="0" xfId="0" applyNumberFormat="1" applyFont="1" applyAlignment="1">
      <alignment/>
    </xf>
    <xf numFmtId="49" fontId="14" fillId="0" borderId="17" xfId="0" applyNumberFormat="1" applyFont="1" applyBorder="1" applyAlignment="1">
      <alignment horizontal="center"/>
    </xf>
    <xf numFmtId="0" fontId="14" fillId="0" borderId="10" xfId="0" applyFont="1" applyBorder="1" applyAlignment="1">
      <alignment horizontal="right"/>
    </xf>
    <xf numFmtId="49" fontId="14" fillId="0" borderId="21" xfId="0" applyNumberFormat="1" applyFont="1" applyBorder="1" applyAlignment="1">
      <alignment vertical="center"/>
    </xf>
    <xf numFmtId="0" fontId="14" fillId="0" borderId="11" xfId="0" applyFont="1" applyBorder="1" applyAlignment="1">
      <alignment horizontal="center"/>
    </xf>
    <xf numFmtId="0" fontId="14" fillId="0" borderId="15" xfId="0" applyFont="1" applyBorder="1" applyAlignment="1">
      <alignment horizontal="center"/>
    </xf>
    <xf numFmtId="49" fontId="14" fillId="0" borderId="12" xfId="0" applyNumberFormat="1" applyFont="1" applyBorder="1" applyAlignment="1">
      <alignment horizontal="center" vertical="center"/>
    </xf>
    <xf numFmtId="49" fontId="14" fillId="0" borderId="16" xfId="0" applyNumberFormat="1" applyFont="1" applyBorder="1" applyAlignment="1">
      <alignment horizontal="center" vertical="center"/>
    </xf>
    <xf numFmtId="0" fontId="17" fillId="0" borderId="18" xfId="0" applyFont="1" applyBorder="1" applyAlignment="1">
      <alignment/>
    </xf>
    <xf numFmtId="0" fontId="17" fillId="0" borderId="22" xfId="0" applyFont="1" applyBorder="1" applyAlignment="1">
      <alignment/>
    </xf>
    <xf numFmtId="0" fontId="14" fillId="0" borderId="0" xfId="0" applyFont="1" applyAlignment="1">
      <alignment horizontal="center" vertical="center"/>
    </xf>
    <xf numFmtId="0" fontId="14" fillId="0" borderId="58" xfId="0" applyFont="1" applyBorder="1" applyAlignment="1">
      <alignment/>
    </xf>
    <xf numFmtId="0" fontId="17" fillId="0" borderId="0" xfId="0" applyFont="1" applyAlignment="1">
      <alignment/>
    </xf>
    <xf numFmtId="0" fontId="17" fillId="0" borderId="0" xfId="0" applyFont="1" applyBorder="1" applyAlignment="1">
      <alignment/>
    </xf>
    <xf numFmtId="49" fontId="14" fillId="0" borderId="20" xfId="0" applyNumberFormat="1" applyFont="1" applyBorder="1" applyAlignment="1">
      <alignment horizontal="center" vertical="center"/>
    </xf>
    <xf numFmtId="49" fontId="14" fillId="0" borderId="19" xfId="0" applyNumberFormat="1" applyFont="1" applyBorder="1" applyAlignment="1">
      <alignment horizontal="center" vertical="center"/>
    </xf>
    <xf numFmtId="49" fontId="14" fillId="0" borderId="12" xfId="0" applyNumberFormat="1" applyFont="1" applyBorder="1" applyAlignment="1">
      <alignment horizontal="right"/>
    </xf>
    <xf numFmtId="49" fontId="14" fillId="0" borderId="17" xfId="0" applyNumberFormat="1" applyFont="1" applyBorder="1" applyAlignment="1">
      <alignment horizontal="right"/>
    </xf>
    <xf numFmtId="0" fontId="14" fillId="0" borderId="11" xfId="0" applyFont="1" applyBorder="1" applyAlignment="1">
      <alignment horizontal="right"/>
    </xf>
    <xf numFmtId="0" fontId="14" fillId="0" borderId="21" xfId="0" applyFont="1" applyBorder="1" applyAlignment="1">
      <alignment vertical="center"/>
    </xf>
    <xf numFmtId="49" fontId="14" fillId="0" borderId="19" xfId="0" applyNumberFormat="1" applyFont="1" applyBorder="1" applyAlignment="1">
      <alignment vertical="center"/>
    </xf>
    <xf numFmtId="0" fontId="14" fillId="0" borderId="17" xfId="0" applyFont="1" applyBorder="1" applyAlignment="1">
      <alignment/>
    </xf>
    <xf numFmtId="49" fontId="14" fillId="0" borderId="23" xfId="0" applyNumberFormat="1" applyFont="1" applyBorder="1" applyAlignment="1">
      <alignment horizontal="center" vertical="center"/>
    </xf>
    <xf numFmtId="0" fontId="14" fillId="0" borderId="13" xfId="0" applyFont="1" applyBorder="1" applyAlignment="1">
      <alignment horizontal="right"/>
    </xf>
    <xf numFmtId="0" fontId="14" fillId="0" borderId="0" xfId="0" applyFont="1" applyBorder="1" applyAlignment="1">
      <alignment horizontal="right"/>
    </xf>
    <xf numFmtId="0" fontId="14" fillId="0" borderId="15" xfId="0" applyFont="1" applyBorder="1" applyAlignment="1">
      <alignment horizontal="right"/>
    </xf>
    <xf numFmtId="0" fontId="14" fillId="0" borderId="11" xfId="0" applyFont="1" applyBorder="1" applyAlignment="1">
      <alignment/>
    </xf>
    <xf numFmtId="0" fontId="17" fillId="0" borderId="0" xfId="0" applyFont="1" applyBorder="1" applyAlignment="1">
      <alignment vertical="center"/>
    </xf>
    <xf numFmtId="49" fontId="14" fillId="0" borderId="0" xfId="0" applyNumberFormat="1" applyFont="1" applyAlignment="1">
      <alignment horizontal="center"/>
    </xf>
    <xf numFmtId="49" fontId="14" fillId="0" borderId="17" xfId="0" applyNumberFormat="1" applyFont="1" applyBorder="1" applyAlignment="1">
      <alignment horizontal="center" vertical="center" wrapText="1"/>
    </xf>
    <xf numFmtId="49" fontId="14" fillId="0" borderId="18" xfId="0" applyNumberFormat="1" applyFont="1" applyBorder="1" applyAlignment="1">
      <alignment horizontal="center" vertical="center" wrapText="1"/>
    </xf>
    <xf numFmtId="49" fontId="16" fillId="0" borderId="17" xfId="0" applyNumberFormat="1" applyFont="1" applyBorder="1" applyAlignment="1">
      <alignment horizontal="center"/>
    </xf>
    <xf numFmtId="49" fontId="16" fillId="0" borderId="18" xfId="0" applyNumberFormat="1" applyFont="1" applyBorder="1" applyAlignment="1">
      <alignment horizontal="center"/>
    </xf>
    <xf numFmtId="49" fontId="14" fillId="0" borderId="22" xfId="0" applyNumberFormat="1" applyFont="1" applyBorder="1" applyAlignment="1">
      <alignment horizontal="center" vertical="center" wrapText="1"/>
    </xf>
    <xf numFmtId="49" fontId="16" fillId="0" borderId="22" xfId="0" applyNumberFormat="1" applyFont="1" applyBorder="1" applyAlignment="1">
      <alignment horizontal="center"/>
    </xf>
    <xf numFmtId="49" fontId="14" fillId="0" borderId="11" xfId="0" applyNumberFormat="1" applyFont="1" applyBorder="1" applyAlignment="1">
      <alignment horizontal="center" vertical="center" wrapText="1"/>
    </xf>
    <xf numFmtId="49" fontId="14" fillId="0" borderId="17" xfId="0" applyNumberFormat="1" applyFont="1" applyBorder="1" applyAlignment="1">
      <alignment horizontal="right" vertical="top"/>
    </xf>
    <xf numFmtId="49" fontId="14" fillId="0" borderId="24" xfId="0" applyNumberFormat="1" applyFont="1" applyBorder="1" applyAlignment="1">
      <alignment horizontal="center"/>
    </xf>
    <xf numFmtId="49" fontId="14" fillId="0" borderId="59" xfId="0" applyNumberFormat="1" applyFont="1" applyBorder="1" applyAlignment="1">
      <alignment horizontal="center"/>
    </xf>
    <xf numFmtId="49" fontId="14" fillId="0" borderId="24" xfId="0" applyNumberFormat="1" applyFont="1" applyBorder="1" applyAlignment="1">
      <alignment/>
    </xf>
    <xf numFmtId="49" fontId="14" fillId="0" borderId="59" xfId="0" applyNumberFormat="1" applyFont="1" applyBorder="1" applyAlignment="1">
      <alignment/>
    </xf>
    <xf numFmtId="0" fontId="9" fillId="0" borderId="0" xfId="0" applyFont="1" applyAlignment="1">
      <alignment/>
    </xf>
    <xf numFmtId="0" fontId="14" fillId="0" borderId="60" xfId="0" applyFont="1" applyBorder="1" applyAlignment="1">
      <alignment horizontal="center" vertical="center"/>
    </xf>
    <xf numFmtId="0" fontId="14" fillId="0" borderId="26" xfId="0" applyFont="1" applyBorder="1" applyAlignment="1">
      <alignment horizontal="center" vertical="center"/>
    </xf>
    <xf numFmtId="0" fontId="0" fillId="0" borderId="0" xfId="0" applyAlignment="1">
      <alignment/>
    </xf>
    <xf numFmtId="0" fontId="2" fillId="0" borderId="0" xfId="0" applyFont="1" applyAlignment="1">
      <alignment/>
    </xf>
    <xf numFmtId="0" fontId="21" fillId="0" borderId="0" xfId="71" applyFont="1" applyBorder="1" applyAlignment="1">
      <alignment vertical="center"/>
      <protection/>
    </xf>
    <xf numFmtId="0" fontId="14" fillId="0" borderId="0" xfId="71" applyFont="1">
      <alignment/>
      <protection/>
    </xf>
    <xf numFmtId="0" fontId="17" fillId="0" borderId="0" xfId="0" applyFont="1" applyAlignment="1">
      <alignment vertical="center"/>
    </xf>
    <xf numFmtId="0" fontId="14" fillId="0" borderId="61" xfId="0" applyFont="1" applyBorder="1" applyAlignment="1">
      <alignment horizontal="center"/>
    </xf>
    <xf numFmtId="0" fontId="14" fillId="0" borderId="62" xfId="0" applyFont="1" applyBorder="1" applyAlignment="1">
      <alignment horizontal="center"/>
    </xf>
    <xf numFmtId="0" fontId="14" fillId="0" borderId="63" xfId="0" applyFont="1" applyBorder="1" applyAlignment="1">
      <alignment/>
    </xf>
    <xf numFmtId="0" fontId="14" fillId="0" borderId="64" xfId="0" applyFont="1" applyBorder="1" applyAlignment="1">
      <alignment/>
    </xf>
    <xf numFmtId="0" fontId="14" fillId="0" borderId="65" xfId="0" applyFont="1" applyBorder="1" applyAlignment="1">
      <alignment/>
    </xf>
    <xf numFmtId="0" fontId="16" fillId="0" borderId="60" xfId="0" applyFont="1" applyBorder="1" applyAlignment="1">
      <alignment horizontal="right"/>
    </xf>
    <xf numFmtId="0" fontId="16" fillId="0" borderId="26" xfId="0" applyFont="1" applyBorder="1" applyAlignment="1">
      <alignment horizontal="right"/>
    </xf>
    <xf numFmtId="0" fontId="16" fillId="0" borderId="62" xfId="0" applyFont="1" applyBorder="1" applyAlignment="1">
      <alignment horizontal="right"/>
    </xf>
    <xf numFmtId="0" fontId="14" fillId="0" borderId="66" xfId="0" applyFont="1" applyBorder="1" applyAlignment="1">
      <alignment horizontal="center"/>
    </xf>
    <xf numFmtId="0" fontId="14" fillId="0" borderId="67" xfId="0" applyFont="1" applyBorder="1" applyAlignment="1">
      <alignment horizontal="center"/>
    </xf>
    <xf numFmtId="0" fontId="14" fillId="0" borderId="68" xfId="0" applyFont="1" applyBorder="1" applyAlignment="1">
      <alignment horizontal="center"/>
    </xf>
    <xf numFmtId="0" fontId="19" fillId="0" borderId="0" xfId="0" applyFont="1" applyBorder="1" applyAlignment="1">
      <alignment horizontal="center"/>
    </xf>
    <xf numFmtId="0" fontId="9" fillId="0" borderId="0" xfId="0" applyFont="1" applyAlignment="1">
      <alignment horizontal="center"/>
    </xf>
    <xf numFmtId="0" fontId="17" fillId="0" borderId="0" xfId="0" applyFont="1" applyBorder="1" applyAlignment="1">
      <alignment horizontal="center"/>
    </xf>
    <xf numFmtId="179" fontId="14" fillId="0" borderId="0" xfId="0" applyNumberFormat="1" applyFont="1" applyAlignment="1" applyProtection="1">
      <alignment/>
      <protection locked="0"/>
    </xf>
    <xf numFmtId="179" fontId="14" fillId="0" borderId="0" xfId="0" applyNumberFormat="1" applyFont="1" applyAlignment="1" applyProtection="1">
      <alignment vertical="center"/>
      <protection locked="0"/>
    </xf>
    <xf numFmtId="179" fontId="14" fillId="0" borderId="0" xfId="0" applyNumberFormat="1" applyFont="1" applyAlignment="1" applyProtection="1">
      <alignment horizontal="right" vertical="center"/>
      <protection locked="0"/>
    </xf>
    <xf numFmtId="179" fontId="14" fillId="0" borderId="0" xfId="0" applyNumberFormat="1" applyFont="1" applyAlignment="1" applyProtection="1">
      <alignment horizontal="center" vertical="center"/>
      <protection locked="0"/>
    </xf>
    <xf numFmtId="179" fontId="14" fillId="0" borderId="0" xfId="0" applyNumberFormat="1" applyFont="1" applyBorder="1" applyAlignment="1" applyProtection="1">
      <alignment horizontal="left" vertical="center"/>
      <protection locked="0"/>
    </xf>
    <xf numFmtId="179" fontId="17" fillId="0" borderId="0" xfId="0" applyNumberFormat="1" applyFont="1" applyAlignment="1">
      <alignment/>
    </xf>
    <xf numFmtId="179" fontId="14" fillId="0" borderId="69" xfId="0" applyNumberFormat="1" applyFont="1" applyBorder="1" applyAlignment="1" applyProtection="1">
      <alignment horizontal="center" vertical="center"/>
      <protection locked="0"/>
    </xf>
    <xf numFmtId="179" fontId="14" fillId="0" borderId="34" xfId="0" applyNumberFormat="1" applyFont="1" applyBorder="1" applyAlignment="1" applyProtection="1">
      <alignment horizontal="center" vertical="center"/>
      <protection locked="0"/>
    </xf>
    <xf numFmtId="179" fontId="16" fillId="0" borderId="69" xfId="0" applyNumberFormat="1" applyFont="1" applyBorder="1" applyAlignment="1" applyProtection="1">
      <alignment horizontal="center" vertical="center"/>
      <protection locked="0"/>
    </xf>
    <xf numFmtId="179" fontId="14" fillId="0" borderId="21" xfId="0" applyNumberFormat="1" applyFont="1" applyBorder="1" applyAlignment="1" applyProtection="1">
      <alignment horizontal="right" vertical="center"/>
      <protection locked="0"/>
    </xf>
    <xf numFmtId="179" fontId="14" fillId="0" borderId="19" xfId="0" applyNumberFormat="1" applyFont="1" applyBorder="1" applyAlignment="1" applyProtection="1">
      <alignment vertical="center"/>
      <protection locked="0"/>
    </xf>
    <xf numFmtId="179" fontId="14" fillId="0" borderId="26" xfId="0" applyNumberFormat="1" applyFont="1" applyBorder="1" applyAlignment="1" applyProtection="1">
      <alignment horizontal="center" vertical="center"/>
      <protection locked="0"/>
    </xf>
    <xf numFmtId="179" fontId="14" fillId="0" borderId="28" xfId="0" applyNumberFormat="1" applyFont="1" applyBorder="1" applyAlignment="1" applyProtection="1">
      <alignment horizontal="center" vertical="center"/>
      <protection locked="0"/>
    </xf>
    <xf numFmtId="179" fontId="16" fillId="0" borderId="69" xfId="0" applyNumberFormat="1" applyFont="1" applyBorder="1" applyAlignment="1" applyProtection="1">
      <alignment horizontal="center"/>
      <protection locked="0"/>
    </xf>
    <xf numFmtId="179" fontId="14" fillId="0" borderId="70" xfId="0" applyNumberFormat="1" applyFont="1" applyBorder="1" applyAlignment="1" applyProtection="1">
      <alignment/>
      <protection locked="0"/>
    </xf>
    <xf numFmtId="179" fontId="14" fillId="0" borderId="69" xfId="0" applyNumberFormat="1" applyFont="1" applyBorder="1" applyAlignment="1" applyProtection="1">
      <alignment vertical="center"/>
      <protection locked="0"/>
    </xf>
    <xf numFmtId="179" fontId="14" fillId="0" borderId="69" xfId="0" applyNumberFormat="1" applyFont="1" applyBorder="1" applyAlignment="1" applyProtection="1">
      <alignment horizontal="right"/>
      <protection locked="0"/>
    </xf>
    <xf numFmtId="179" fontId="14" fillId="0" borderId="71" xfId="0" applyNumberFormat="1" applyFont="1" applyBorder="1" applyAlignment="1" applyProtection="1">
      <alignment/>
      <protection locked="0"/>
    </xf>
    <xf numFmtId="179" fontId="14" fillId="0" borderId="68" xfId="0" applyNumberFormat="1" applyFont="1" applyBorder="1" applyAlignment="1" applyProtection="1">
      <alignment horizontal="center"/>
      <protection locked="0"/>
    </xf>
    <xf numFmtId="179" fontId="14" fillId="0" borderId="67" xfId="0" applyNumberFormat="1" applyFont="1" applyBorder="1" applyAlignment="1" applyProtection="1">
      <alignment horizontal="center"/>
      <protection locked="0"/>
    </xf>
    <xf numFmtId="179" fontId="14" fillId="0" borderId="72" xfId="0" applyNumberFormat="1" applyFont="1" applyBorder="1" applyAlignment="1" applyProtection="1">
      <alignment horizontal="center"/>
      <protection locked="0"/>
    </xf>
    <xf numFmtId="179" fontId="16" fillId="0" borderId="73" xfId="0" applyNumberFormat="1" applyFont="1" applyBorder="1" applyAlignment="1" applyProtection="1">
      <alignment vertical="center"/>
      <protection locked="0"/>
    </xf>
    <xf numFmtId="179" fontId="14" fillId="0" borderId="74" xfId="0" applyNumberFormat="1" applyFont="1" applyBorder="1" applyAlignment="1" applyProtection="1">
      <alignment/>
      <protection locked="0"/>
    </xf>
    <xf numFmtId="179" fontId="14" fillId="0" borderId="75" xfId="0" applyNumberFormat="1" applyFont="1" applyBorder="1" applyAlignment="1" applyProtection="1">
      <alignment/>
      <protection locked="0"/>
    </xf>
    <xf numFmtId="179" fontId="14" fillId="0" borderId="76" xfId="0" applyNumberFormat="1" applyFont="1" applyBorder="1" applyAlignment="1" applyProtection="1">
      <alignment/>
      <protection locked="0"/>
    </xf>
    <xf numFmtId="179" fontId="14" fillId="0" borderId="77" xfId="0" applyNumberFormat="1" applyFont="1" applyBorder="1" applyAlignment="1" applyProtection="1">
      <alignment/>
      <protection locked="0"/>
    </xf>
    <xf numFmtId="179" fontId="14" fillId="0" borderId="78" xfId="0" applyNumberFormat="1" applyFont="1" applyBorder="1" applyAlignment="1" applyProtection="1">
      <alignment/>
      <protection locked="0"/>
    </xf>
    <xf numFmtId="179" fontId="14" fillId="0" borderId="79" xfId="0" applyNumberFormat="1" applyFont="1" applyBorder="1" applyAlignment="1" applyProtection="1">
      <alignment/>
      <protection locked="0"/>
    </xf>
    <xf numFmtId="179" fontId="14" fillId="0" borderId="80" xfId="0" applyNumberFormat="1" applyFont="1" applyBorder="1" applyAlignment="1" applyProtection="1">
      <alignment/>
      <protection locked="0"/>
    </xf>
    <xf numFmtId="179" fontId="14" fillId="0" borderId="81" xfId="0" applyNumberFormat="1" applyFont="1" applyBorder="1" applyAlignment="1" applyProtection="1">
      <alignment/>
      <protection locked="0"/>
    </xf>
    <xf numFmtId="179" fontId="14" fillId="0" borderId="82" xfId="0" applyNumberFormat="1" applyFont="1" applyBorder="1" applyAlignment="1" applyProtection="1">
      <alignment/>
      <protection locked="0"/>
    </xf>
    <xf numFmtId="179" fontId="14" fillId="0" borderId="83" xfId="0" applyNumberFormat="1" applyFont="1" applyBorder="1" applyAlignment="1" applyProtection="1">
      <alignment/>
      <protection locked="0"/>
    </xf>
    <xf numFmtId="179" fontId="14" fillId="0" borderId="84" xfId="0" applyNumberFormat="1" applyFont="1" applyBorder="1" applyAlignment="1" applyProtection="1">
      <alignment/>
      <protection locked="0"/>
    </xf>
    <xf numFmtId="179" fontId="14" fillId="0" borderId="85" xfId="0" applyNumberFormat="1" applyFont="1" applyBorder="1" applyAlignment="1" applyProtection="1">
      <alignment/>
      <protection locked="0"/>
    </xf>
    <xf numFmtId="179" fontId="14" fillId="0" borderId="86" xfId="0" applyNumberFormat="1" applyFont="1" applyBorder="1" applyAlignment="1" applyProtection="1">
      <alignment/>
      <protection locked="0"/>
    </xf>
    <xf numFmtId="179" fontId="14" fillId="0" borderId="87" xfId="0" applyNumberFormat="1" applyFont="1" applyBorder="1" applyAlignment="1" applyProtection="1">
      <alignment/>
      <protection locked="0"/>
    </xf>
    <xf numFmtId="179" fontId="14" fillId="0" borderId="88" xfId="0" applyNumberFormat="1" applyFont="1" applyBorder="1" applyAlignment="1" applyProtection="1">
      <alignment/>
      <protection locked="0"/>
    </xf>
    <xf numFmtId="49" fontId="14" fillId="0" borderId="0" xfId="0" applyNumberFormat="1" applyFont="1" applyAlignment="1">
      <alignment/>
    </xf>
    <xf numFmtId="0" fontId="0" fillId="0" borderId="0" xfId="0" applyAlignment="1">
      <alignment vertical="center"/>
    </xf>
    <xf numFmtId="49" fontId="14" fillId="23" borderId="89" xfId="0" applyNumberFormat="1" applyFont="1" applyFill="1" applyBorder="1" applyAlignment="1">
      <alignment horizontal="center"/>
    </xf>
    <xf numFmtId="49" fontId="14" fillId="23" borderId="90" xfId="0" applyNumberFormat="1" applyFont="1" applyFill="1" applyBorder="1" applyAlignment="1">
      <alignment horizontal="center"/>
    </xf>
    <xf numFmtId="49" fontId="14" fillId="23" borderId="90" xfId="0" applyNumberFormat="1" applyFont="1" applyFill="1" applyBorder="1" applyAlignment="1">
      <alignment horizontal="center" vertical="center"/>
    </xf>
    <xf numFmtId="49" fontId="14" fillId="23" borderId="91" xfId="0" applyNumberFormat="1" applyFont="1" applyFill="1" applyBorder="1" applyAlignment="1">
      <alignment horizontal="center" vertical="center"/>
    </xf>
    <xf numFmtId="49" fontId="14" fillId="0" borderId="11" xfId="0" applyNumberFormat="1" applyFont="1" applyBorder="1" applyAlignment="1">
      <alignment horizontal="distributed" vertical="center"/>
    </xf>
    <xf numFmtId="49" fontId="10" fillId="0" borderId="11" xfId="0" applyNumberFormat="1" applyFont="1" applyBorder="1" applyAlignment="1">
      <alignment horizontal="right" vertical="center"/>
    </xf>
    <xf numFmtId="0" fontId="22" fillId="0" borderId="17" xfId="0" applyFont="1" applyBorder="1" applyAlignment="1">
      <alignment/>
    </xf>
    <xf numFmtId="0" fontId="22" fillId="0" borderId="22" xfId="0" applyFont="1" applyBorder="1" applyAlignment="1">
      <alignment/>
    </xf>
    <xf numFmtId="0" fontId="14" fillId="0" borderId="19" xfId="0" applyFont="1" applyBorder="1" applyAlignment="1">
      <alignment horizontal="center" vertical="center"/>
    </xf>
    <xf numFmtId="0" fontId="16" fillId="0" borderId="92" xfId="0" applyFont="1" applyBorder="1" applyAlignment="1">
      <alignment horizontal="center"/>
    </xf>
    <xf numFmtId="0" fontId="14" fillId="0" borderId="93" xfId="0" applyFont="1" applyBorder="1" applyAlignment="1">
      <alignment horizontal="center"/>
    </xf>
    <xf numFmtId="0" fontId="16" fillId="0" borderId="92" xfId="0" applyFont="1" applyBorder="1" applyAlignment="1">
      <alignment horizontal="right"/>
    </xf>
    <xf numFmtId="0" fontId="14" fillId="0" borderId="94" xfId="0" applyFont="1" applyBorder="1" applyAlignment="1">
      <alignment horizontal="center"/>
    </xf>
    <xf numFmtId="0" fontId="14" fillId="0" borderId="69" xfId="0" applyFont="1" applyBorder="1" applyAlignment="1">
      <alignment horizontal="center"/>
    </xf>
    <xf numFmtId="0" fontId="14" fillId="0" borderId="95" xfId="0" applyFont="1" applyBorder="1" applyAlignment="1">
      <alignment horizontal="center"/>
    </xf>
    <xf numFmtId="0" fontId="14" fillId="0" borderId="96" xfId="0" applyFont="1" applyBorder="1" applyAlignment="1">
      <alignment/>
    </xf>
    <xf numFmtId="0" fontId="14" fillId="0" borderId="97" xfId="0" applyFont="1" applyBorder="1" applyAlignment="1">
      <alignment horizontal="center"/>
    </xf>
    <xf numFmtId="0" fontId="14" fillId="0" borderId="98" xfId="0" applyFont="1" applyBorder="1" applyAlignment="1">
      <alignment horizontal="center"/>
    </xf>
    <xf numFmtId="0" fontId="14" fillId="0" borderId="99" xfId="0" applyFont="1" applyBorder="1" applyAlignment="1">
      <alignment horizontal="center"/>
    </xf>
    <xf numFmtId="0" fontId="14" fillId="0" borderId="60" xfId="0" applyFont="1" applyBorder="1" applyAlignment="1">
      <alignment horizontal="center"/>
    </xf>
    <xf numFmtId="0" fontId="14" fillId="0" borderId="100" xfId="0" applyFont="1" applyBorder="1" applyAlignment="1">
      <alignment horizontal="center"/>
    </xf>
    <xf numFmtId="0" fontId="14" fillId="0" borderId="101" xfId="0" applyFont="1" applyBorder="1" applyAlignment="1">
      <alignment horizontal="center"/>
    </xf>
    <xf numFmtId="0" fontId="16" fillId="0" borderId="100" xfId="0" applyFont="1" applyBorder="1" applyAlignment="1">
      <alignment horizontal="right"/>
    </xf>
    <xf numFmtId="0" fontId="14" fillId="0" borderId="102" xfId="0" applyFont="1" applyBorder="1" applyAlignment="1">
      <alignment/>
    </xf>
    <xf numFmtId="0" fontId="14" fillId="0" borderId="103" xfId="0" applyFont="1" applyBorder="1" applyAlignment="1">
      <alignment/>
    </xf>
    <xf numFmtId="0" fontId="14" fillId="0" borderId="104" xfId="0" applyFont="1" applyBorder="1" applyAlignment="1">
      <alignment/>
    </xf>
    <xf numFmtId="49" fontId="14" fillId="0" borderId="105" xfId="0" applyNumberFormat="1" applyFont="1" applyBorder="1" applyAlignment="1">
      <alignment/>
    </xf>
    <xf numFmtId="49" fontId="16" fillId="0" borderId="18" xfId="0" applyNumberFormat="1" applyFont="1" applyBorder="1" applyAlignment="1">
      <alignment horizontal="right"/>
    </xf>
    <xf numFmtId="0" fontId="16" fillId="0" borderId="18" xfId="0" applyFont="1" applyBorder="1" applyAlignment="1">
      <alignment horizontal="right"/>
    </xf>
    <xf numFmtId="0" fontId="14" fillId="0" borderId="106" xfId="0" applyFont="1" applyBorder="1" applyAlignment="1">
      <alignment vertical="center"/>
    </xf>
    <xf numFmtId="0" fontId="14" fillId="0" borderId="107" xfId="0" applyFont="1" applyBorder="1" applyAlignment="1">
      <alignment vertical="center"/>
    </xf>
    <xf numFmtId="0" fontId="14" fillId="0" borderId="107" xfId="0" applyFont="1" applyBorder="1" applyAlignment="1">
      <alignment/>
    </xf>
    <xf numFmtId="0" fontId="14" fillId="0" borderId="108" xfId="0" applyFont="1" applyBorder="1" applyAlignment="1">
      <alignment/>
    </xf>
    <xf numFmtId="0" fontId="14" fillId="0" borderId="106" xfId="0" applyFont="1" applyBorder="1" applyAlignment="1">
      <alignment/>
    </xf>
    <xf numFmtId="0" fontId="16" fillId="0" borderId="23" xfId="0" applyFont="1" applyBorder="1" applyAlignment="1">
      <alignment horizontal="right"/>
    </xf>
    <xf numFmtId="179" fontId="16" fillId="0" borderId="109" xfId="0" applyNumberFormat="1" applyFont="1" applyBorder="1" applyAlignment="1" applyProtection="1">
      <alignment/>
      <protection locked="0"/>
    </xf>
    <xf numFmtId="179" fontId="17" fillId="0" borderId="0" xfId="0" applyNumberFormat="1" applyFont="1" applyBorder="1" applyAlignment="1">
      <alignment/>
    </xf>
    <xf numFmtId="179" fontId="14" fillId="0" borderId="0" xfId="0" applyNumberFormat="1" applyFont="1" applyBorder="1" applyAlignment="1" applyProtection="1">
      <alignment horizontal="center" vertical="center"/>
      <protection locked="0"/>
    </xf>
    <xf numFmtId="179" fontId="14" fillId="0" borderId="110" xfId="0" applyNumberFormat="1" applyFont="1" applyBorder="1" applyAlignment="1" applyProtection="1">
      <alignment horizontal="center" vertical="center"/>
      <protection/>
    </xf>
    <xf numFmtId="183" fontId="2" fillId="0" borderId="57" xfId="0" applyNumberFormat="1" applyFont="1" applyBorder="1" applyAlignment="1" applyProtection="1">
      <alignment horizontal="center" vertical="center"/>
      <protection/>
    </xf>
    <xf numFmtId="184" fontId="14" fillId="0" borderId="111" xfId="0" applyNumberFormat="1" applyFont="1" applyBorder="1" applyAlignment="1" applyProtection="1">
      <alignment/>
      <protection locked="0"/>
    </xf>
    <xf numFmtId="183" fontId="14" fillId="21" borderId="39" xfId="0" applyNumberFormat="1" applyFont="1" applyFill="1" applyBorder="1" applyAlignment="1" applyProtection="1">
      <alignment/>
      <protection locked="0"/>
    </xf>
    <xf numFmtId="183" fontId="14" fillId="21" borderId="64" xfId="0" applyNumberFormat="1" applyFont="1" applyFill="1" applyBorder="1" applyAlignment="1" applyProtection="1">
      <alignment/>
      <protection/>
    </xf>
    <xf numFmtId="184" fontId="14" fillId="0" borderId="31" xfId="0" applyNumberFormat="1" applyFont="1" applyBorder="1" applyAlignment="1" applyProtection="1">
      <alignment/>
      <protection/>
    </xf>
    <xf numFmtId="183" fontId="14" fillId="21" borderId="31" xfId="0" applyNumberFormat="1" applyFont="1" applyFill="1" applyBorder="1" applyAlignment="1" applyProtection="1">
      <alignment/>
      <protection/>
    </xf>
    <xf numFmtId="184" fontId="14" fillId="0" borderId="71" xfId="0" applyNumberFormat="1" applyFont="1" applyBorder="1" applyAlignment="1" applyProtection="1">
      <alignment/>
      <protection locked="0"/>
    </xf>
    <xf numFmtId="183" fontId="14" fillId="21" borderId="39" xfId="0" applyNumberFormat="1" applyFont="1" applyFill="1" applyBorder="1" applyAlignment="1" applyProtection="1">
      <alignment/>
      <protection/>
    </xf>
    <xf numFmtId="184" fontId="14" fillId="0" borderId="112" xfId="0" applyNumberFormat="1" applyFont="1" applyBorder="1" applyAlignment="1" applyProtection="1">
      <alignment/>
      <protection locked="0"/>
    </xf>
    <xf numFmtId="184" fontId="14" fillId="0" borderId="28" xfId="0" applyNumberFormat="1" applyFont="1" applyBorder="1" applyAlignment="1" applyProtection="1">
      <alignment/>
      <protection/>
    </xf>
    <xf numFmtId="184" fontId="14" fillId="0" borderId="34" xfId="0" applyNumberFormat="1" applyFont="1" applyBorder="1" applyAlignment="1" applyProtection="1">
      <alignment/>
      <protection/>
    </xf>
    <xf numFmtId="183" fontId="14" fillId="0" borderId="0" xfId="0" applyNumberFormat="1" applyFont="1" applyAlignment="1" applyProtection="1">
      <alignment/>
      <protection locked="0"/>
    </xf>
    <xf numFmtId="183" fontId="16" fillId="0" borderId="69" xfId="0" applyNumberFormat="1" applyFont="1" applyBorder="1" applyAlignment="1" applyProtection="1">
      <alignment horizontal="center"/>
      <protection locked="0"/>
    </xf>
    <xf numFmtId="183" fontId="14" fillId="0" borderId="70" xfId="0" applyNumberFormat="1" applyFont="1" applyFill="1" applyBorder="1" applyAlignment="1" applyProtection="1">
      <alignment/>
      <protection locked="0"/>
    </xf>
    <xf numFmtId="183" fontId="14" fillId="0" borderId="113" xfId="0" applyNumberFormat="1" applyFont="1" applyBorder="1" applyAlignment="1" applyProtection="1">
      <alignment/>
      <protection locked="0"/>
    </xf>
    <xf numFmtId="183" fontId="14" fillId="0" borderId="114" xfId="0" applyNumberFormat="1" applyFont="1" applyBorder="1" applyAlignment="1" applyProtection="1">
      <alignment/>
      <protection locked="0"/>
    </xf>
    <xf numFmtId="183" fontId="14" fillId="0" borderId="110" xfId="0" applyNumberFormat="1" applyFont="1" applyFill="1" applyBorder="1" applyAlignment="1" applyProtection="1">
      <alignment/>
      <protection/>
    </xf>
    <xf numFmtId="0" fontId="14" fillId="0" borderId="115" xfId="0" applyNumberFormat="1" applyFont="1" applyBorder="1" applyAlignment="1" applyProtection="1">
      <alignment horizontal="center"/>
      <protection locked="0"/>
    </xf>
    <xf numFmtId="0" fontId="14" fillId="0" borderId="116" xfId="0" applyNumberFormat="1" applyFont="1" applyBorder="1" applyAlignment="1" applyProtection="1">
      <alignment horizontal="center"/>
      <protection locked="0"/>
    </xf>
    <xf numFmtId="0" fontId="14" fillId="0" borderId="117" xfId="0" applyNumberFormat="1" applyFont="1" applyBorder="1" applyAlignment="1" applyProtection="1">
      <alignment horizontal="center"/>
      <protection locked="0"/>
    </xf>
    <xf numFmtId="0" fontId="14" fillId="0" borderId="76" xfId="0" applyNumberFormat="1" applyFont="1" applyBorder="1" applyAlignment="1" applyProtection="1">
      <alignment/>
      <protection locked="0"/>
    </xf>
    <xf numFmtId="0" fontId="14" fillId="0" borderId="30" xfId="0" applyNumberFormat="1" applyFont="1" applyBorder="1" applyAlignment="1" applyProtection="1">
      <alignment horizontal="center"/>
      <protection locked="0"/>
    </xf>
    <xf numFmtId="0" fontId="14" fillId="0" borderId="31" xfId="0" applyNumberFormat="1" applyFont="1" applyBorder="1" applyAlignment="1" applyProtection="1">
      <alignment horizontal="center"/>
      <protection locked="0"/>
    </xf>
    <xf numFmtId="0" fontId="14" fillId="0" borderId="32" xfId="0" applyNumberFormat="1" applyFont="1" applyBorder="1" applyAlignment="1" applyProtection="1">
      <alignment horizontal="center"/>
      <protection locked="0"/>
    </xf>
    <xf numFmtId="0" fontId="14" fillId="0" borderId="78" xfId="0" applyNumberFormat="1" applyFont="1" applyBorder="1" applyAlignment="1" applyProtection="1">
      <alignment/>
      <protection locked="0"/>
    </xf>
    <xf numFmtId="0" fontId="14" fillId="0" borderId="69" xfId="0" applyNumberFormat="1" applyFont="1" applyBorder="1" applyAlignment="1" applyProtection="1">
      <alignment horizontal="center"/>
      <protection locked="0"/>
    </xf>
    <xf numFmtId="0" fontId="14" fillId="0" borderId="33" xfId="0" applyNumberFormat="1" applyFont="1" applyBorder="1" applyAlignment="1" applyProtection="1">
      <alignment horizontal="center"/>
      <protection locked="0"/>
    </xf>
    <xf numFmtId="0" fontId="14" fillId="0" borderId="34" xfId="0" applyNumberFormat="1" applyFont="1" applyBorder="1" applyAlignment="1" applyProtection="1">
      <alignment horizontal="center"/>
      <protection locked="0"/>
    </xf>
    <xf numFmtId="0" fontId="14" fillId="0" borderId="118" xfId="0" applyNumberFormat="1" applyFont="1" applyBorder="1" applyAlignment="1" applyProtection="1">
      <alignment horizontal="center"/>
      <protection locked="0"/>
    </xf>
    <xf numFmtId="0" fontId="14" fillId="0" borderId="115" xfId="0" applyNumberFormat="1" applyFont="1" applyBorder="1" applyAlignment="1" applyProtection="1">
      <alignment/>
      <protection locked="0"/>
    </xf>
    <xf numFmtId="0" fontId="14" fillId="0" borderId="116" xfId="0" applyNumberFormat="1" applyFont="1" applyBorder="1" applyAlignment="1" applyProtection="1">
      <alignment/>
      <protection locked="0"/>
    </xf>
    <xf numFmtId="0" fontId="14" fillId="0" borderId="31" xfId="0" applyNumberFormat="1" applyFont="1" applyBorder="1" applyAlignment="1" applyProtection="1">
      <alignment/>
      <protection locked="0"/>
    </xf>
    <xf numFmtId="0" fontId="14" fillId="0" borderId="69" xfId="0" applyNumberFormat="1" applyFont="1" applyBorder="1" applyAlignment="1" applyProtection="1">
      <alignment/>
      <protection locked="0"/>
    </xf>
    <xf numFmtId="0" fontId="14" fillId="0" borderId="30" xfId="0" applyNumberFormat="1" applyFont="1" applyBorder="1" applyAlignment="1" applyProtection="1">
      <alignment/>
      <protection locked="0"/>
    </xf>
    <xf numFmtId="0" fontId="14" fillId="0" borderId="84" xfId="0" applyNumberFormat="1" applyFont="1" applyBorder="1" applyAlignment="1" applyProtection="1">
      <alignment/>
      <protection locked="0"/>
    </xf>
    <xf numFmtId="0" fontId="14" fillId="0" borderId="119" xfId="0" applyNumberFormat="1" applyFont="1" applyBorder="1" applyAlignment="1" applyProtection="1">
      <alignment horizontal="center"/>
      <protection locked="0"/>
    </xf>
    <xf numFmtId="0" fontId="14" fillId="0" borderId="120" xfId="0" applyNumberFormat="1" applyFont="1" applyBorder="1" applyAlignment="1" applyProtection="1">
      <alignment horizontal="center"/>
      <protection locked="0"/>
    </xf>
    <xf numFmtId="0" fontId="14" fillId="0" borderId="95" xfId="0" applyNumberFormat="1" applyFont="1" applyBorder="1" applyAlignment="1" applyProtection="1">
      <alignment horizontal="center"/>
      <protection locked="0"/>
    </xf>
    <xf numFmtId="0" fontId="14" fillId="0" borderId="121" xfId="0" applyNumberFormat="1" applyFont="1" applyBorder="1" applyAlignment="1" applyProtection="1">
      <alignment/>
      <protection locked="0"/>
    </xf>
    <xf numFmtId="0" fontId="14" fillId="0" borderId="63" xfId="0" applyNumberFormat="1" applyFont="1" applyBorder="1" applyAlignment="1" applyProtection="1">
      <alignment/>
      <protection locked="0"/>
    </xf>
    <xf numFmtId="0" fontId="14" fillId="0" borderId="28" xfId="0" applyNumberFormat="1" applyFont="1" applyBorder="1" applyAlignment="1" applyProtection="1">
      <alignment/>
      <protection locked="0"/>
    </xf>
    <xf numFmtId="0" fontId="14" fillId="0" borderId="94" xfId="0" applyNumberFormat="1" applyFont="1" applyBorder="1" applyAlignment="1" applyProtection="1">
      <alignment/>
      <protection locked="0"/>
    </xf>
    <xf numFmtId="0" fontId="14" fillId="0" borderId="64" xfId="0" applyNumberFormat="1" applyFont="1" applyBorder="1" applyAlignment="1" applyProtection="1">
      <alignment/>
      <protection locked="0"/>
    </xf>
    <xf numFmtId="0" fontId="14" fillId="0" borderId="32" xfId="0" applyNumberFormat="1" applyFont="1" applyBorder="1" applyAlignment="1" applyProtection="1">
      <alignment/>
      <protection locked="0"/>
    </xf>
    <xf numFmtId="0" fontId="14" fillId="0" borderId="122" xfId="0" applyNumberFormat="1" applyFont="1" applyBorder="1" applyAlignment="1" applyProtection="1">
      <alignment/>
      <protection locked="0"/>
    </xf>
    <xf numFmtId="0" fontId="14" fillId="0" borderId="123" xfId="0" applyNumberFormat="1" applyFont="1" applyBorder="1" applyAlignment="1" applyProtection="1">
      <alignment/>
      <protection locked="0"/>
    </xf>
    <xf numFmtId="0" fontId="14" fillId="0" borderId="124" xfId="0" applyNumberFormat="1" applyFont="1" applyBorder="1" applyAlignment="1" applyProtection="1">
      <alignment/>
      <protection locked="0"/>
    </xf>
    <xf numFmtId="179" fontId="9" fillId="23" borderId="110" xfId="0" applyNumberFormat="1" applyFont="1" applyFill="1" applyBorder="1" applyAlignment="1" applyProtection="1">
      <alignment horizontal="center"/>
      <protection locked="0"/>
    </xf>
    <xf numFmtId="0" fontId="14" fillId="0" borderId="111" xfId="0" applyNumberFormat="1" applyFont="1" applyBorder="1" applyAlignment="1" applyProtection="1">
      <alignment horizontal="center"/>
      <protection locked="0"/>
    </xf>
    <xf numFmtId="0" fontId="14" fillId="0" borderId="71" xfId="0" applyNumberFormat="1" applyFont="1" applyBorder="1" applyAlignment="1" applyProtection="1">
      <alignment horizontal="center"/>
      <protection locked="0"/>
    </xf>
    <xf numFmtId="0" fontId="2" fillId="23" borderId="125" xfId="0" applyFont="1" applyFill="1" applyBorder="1" applyAlignment="1">
      <alignment/>
    </xf>
    <xf numFmtId="0" fontId="2" fillId="23" borderId="126" xfId="0" applyFont="1" applyFill="1" applyBorder="1" applyAlignment="1">
      <alignment/>
    </xf>
    <xf numFmtId="49" fontId="2" fillId="23" borderId="18" xfId="0" applyNumberFormat="1" applyFont="1" applyFill="1" applyBorder="1" applyAlignment="1">
      <alignment horizontal="center" vertical="center"/>
    </xf>
    <xf numFmtId="49" fontId="2" fillId="23" borderId="22" xfId="0" applyNumberFormat="1" applyFont="1" applyFill="1" applyBorder="1" applyAlignment="1">
      <alignment horizontal="center" vertical="center"/>
    </xf>
    <xf numFmtId="0" fontId="22" fillId="0" borderId="0" xfId="0" applyFont="1" applyAlignment="1">
      <alignment vertical="center"/>
    </xf>
    <xf numFmtId="49" fontId="2" fillId="23" borderId="16" xfId="0" applyNumberFormat="1" applyFont="1" applyFill="1" applyBorder="1" applyAlignment="1">
      <alignment horizontal="center"/>
    </xf>
    <xf numFmtId="49" fontId="2" fillId="23" borderId="24" xfId="0" applyNumberFormat="1" applyFont="1" applyFill="1" applyBorder="1" applyAlignment="1">
      <alignment horizontal="center"/>
    </xf>
    <xf numFmtId="49" fontId="2" fillId="23" borderId="22" xfId="0" applyNumberFormat="1" applyFont="1" applyFill="1" applyBorder="1" applyAlignment="1">
      <alignment/>
    </xf>
    <xf numFmtId="49" fontId="2" fillId="23" borderId="22" xfId="0" applyNumberFormat="1" applyFont="1" applyFill="1" applyBorder="1" applyAlignment="1">
      <alignment horizontal="center"/>
    </xf>
    <xf numFmtId="49" fontId="2" fillId="23" borderId="17" xfId="0" applyNumberFormat="1" applyFont="1" applyFill="1" applyBorder="1" applyAlignment="1">
      <alignment horizontal="center" vertical="center"/>
    </xf>
    <xf numFmtId="49" fontId="2" fillId="23" borderId="59" xfId="0" applyNumberFormat="1" applyFont="1" applyFill="1" applyBorder="1" applyAlignment="1">
      <alignment horizontal="center"/>
    </xf>
    <xf numFmtId="49" fontId="2" fillId="23" borderId="24" xfId="0" applyNumberFormat="1" applyFont="1" applyFill="1" applyBorder="1" applyAlignment="1">
      <alignment/>
    </xf>
    <xf numFmtId="49" fontId="2" fillId="23" borderId="59" xfId="0" applyNumberFormat="1" applyFont="1" applyFill="1" applyBorder="1" applyAlignment="1">
      <alignment/>
    </xf>
    <xf numFmtId="49" fontId="24" fillId="0" borderId="0" xfId="0" applyNumberFormat="1" applyFont="1" applyAlignment="1">
      <alignment horizontal="left"/>
    </xf>
    <xf numFmtId="0" fontId="18" fillId="0" borderId="0" xfId="0" applyFont="1" applyAlignment="1">
      <alignment/>
    </xf>
    <xf numFmtId="0" fontId="14" fillId="0" borderId="118" xfId="0" applyFont="1" applyBorder="1" applyAlignment="1">
      <alignment/>
    </xf>
    <xf numFmtId="0" fontId="2" fillId="0" borderId="24" xfId="0" applyFont="1" applyBorder="1" applyAlignment="1">
      <alignment horizontal="center" vertical="center"/>
    </xf>
    <xf numFmtId="0" fontId="24" fillId="0" borderId="0" xfId="0" applyFont="1" applyAlignment="1">
      <alignment/>
    </xf>
    <xf numFmtId="0" fontId="22" fillId="0" borderId="0" xfId="0" applyFont="1" applyAlignment="1">
      <alignment/>
    </xf>
    <xf numFmtId="0" fontId="0" fillId="0" borderId="0" xfId="0" applyFont="1" applyAlignment="1">
      <alignment/>
    </xf>
    <xf numFmtId="49" fontId="14" fillId="0" borderId="13" xfId="0" applyNumberFormat="1" applyFont="1" applyBorder="1" applyAlignment="1">
      <alignment horizontal="center" vertical="center"/>
    </xf>
    <xf numFmtId="49" fontId="10" fillId="0" borderId="0" xfId="0" applyNumberFormat="1" applyFont="1" applyBorder="1" applyAlignment="1">
      <alignment/>
    </xf>
    <xf numFmtId="49" fontId="14" fillId="0" borderId="21" xfId="0" applyNumberFormat="1" applyFont="1" applyBorder="1" applyAlignment="1">
      <alignment horizontal="center" vertical="center"/>
    </xf>
    <xf numFmtId="49" fontId="14" fillId="0" borderId="92" xfId="0" applyNumberFormat="1" applyFont="1" applyBorder="1" applyAlignment="1">
      <alignment vertical="center"/>
    </xf>
    <xf numFmtId="0" fontId="2" fillId="0" borderId="62" xfId="0" applyFont="1" applyBorder="1" applyAlignment="1">
      <alignment/>
    </xf>
    <xf numFmtId="0" fontId="2" fillId="0" borderId="92" xfId="0" applyFont="1" applyBorder="1" applyAlignment="1">
      <alignment/>
    </xf>
    <xf numFmtId="49" fontId="14" fillId="0" borderId="94" xfId="0" applyNumberFormat="1" applyFont="1" applyBorder="1" applyAlignment="1">
      <alignment vertical="center"/>
    </xf>
    <xf numFmtId="0" fontId="2" fillId="0" borderId="41" xfId="0" applyFont="1" applyBorder="1" applyAlignment="1">
      <alignment/>
    </xf>
    <xf numFmtId="0" fontId="2" fillId="0" borderId="63" xfId="0" applyFont="1" applyBorder="1" applyAlignment="1">
      <alignment/>
    </xf>
    <xf numFmtId="0" fontId="22" fillId="0" borderId="24" xfId="0" applyFont="1" applyBorder="1" applyAlignment="1">
      <alignment/>
    </xf>
    <xf numFmtId="0" fontId="25" fillId="0" borderId="0" xfId="0" applyFont="1" applyAlignment="1">
      <alignment/>
    </xf>
    <xf numFmtId="0" fontId="2" fillId="23" borderId="57" xfId="0" applyFont="1" applyFill="1" applyBorder="1" applyAlignment="1">
      <alignment/>
    </xf>
    <xf numFmtId="0" fontId="2" fillId="0" borderId="57" xfId="0" applyFont="1" applyBorder="1" applyAlignment="1">
      <alignment/>
    </xf>
    <xf numFmtId="0" fontId="2" fillId="0" borderId="65" xfId="0" applyFont="1" applyBorder="1" applyAlignment="1">
      <alignment/>
    </xf>
    <xf numFmtId="179" fontId="14" fillId="0" borderId="0" xfId="0" applyNumberFormat="1" applyFont="1" applyAlignment="1" applyProtection="1">
      <alignment horizontal="right"/>
      <protection locked="0"/>
    </xf>
    <xf numFmtId="0" fontId="14" fillId="0" borderId="0" xfId="0" applyFont="1" applyAlignment="1">
      <alignment horizontal="right"/>
    </xf>
    <xf numFmtId="185" fontId="14" fillId="21" borderId="127" xfId="0" applyNumberFormat="1" applyFont="1" applyFill="1" applyBorder="1" applyAlignment="1" applyProtection="1">
      <alignment shrinkToFit="1"/>
      <protection/>
    </xf>
    <xf numFmtId="185" fontId="14" fillId="21" borderId="128" xfId="0" applyNumberFormat="1" applyFont="1" applyFill="1" applyBorder="1" applyAlignment="1" applyProtection="1">
      <alignment shrinkToFit="1"/>
      <protection/>
    </xf>
    <xf numFmtId="185" fontId="14" fillId="21" borderId="129" xfId="0" applyNumberFormat="1" applyFont="1" applyFill="1" applyBorder="1" applyAlignment="1" applyProtection="1">
      <alignment shrinkToFit="1"/>
      <protection/>
    </xf>
    <xf numFmtId="185" fontId="14" fillId="21" borderId="130" xfId="0" applyNumberFormat="1" applyFont="1" applyFill="1" applyBorder="1" applyAlignment="1" applyProtection="1">
      <alignment shrinkToFit="1"/>
      <protection/>
    </xf>
    <xf numFmtId="0" fontId="14" fillId="21" borderId="131" xfId="0" applyNumberFormat="1" applyFont="1" applyFill="1" applyBorder="1" applyAlignment="1" applyProtection="1">
      <alignment shrinkToFit="1"/>
      <protection/>
    </xf>
    <xf numFmtId="0" fontId="14" fillId="21" borderId="61" xfId="0" applyNumberFormat="1" applyFont="1" applyFill="1" applyBorder="1" applyAlignment="1" applyProtection="1">
      <alignment shrinkToFit="1"/>
      <protection/>
    </xf>
    <xf numFmtId="179" fontId="14" fillId="21" borderId="132" xfId="0" applyNumberFormat="1" applyFont="1" applyFill="1" applyBorder="1" applyAlignment="1" applyProtection="1">
      <alignment shrinkToFit="1"/>
      <protection/>
    </xf>
    <xf numFmtId="186" fontId="14" fillId="21" borderId="127" xfId="0" applyNumberFormat="1" applyFont="1" applyFill="1" applyBorder="1" applyAlignment="1" applyProtection="1">
      <alignment shrinkToFit="1"/>
      <protection/>
    </xf>
    <xf numFmtId="186" fontId="14" fillId="21" borderId="128" xfId="0" applyNumberFormat="1" applyFont="1" applyFill="1" applyBorder="1" applyAlignment="1" applyProtection="1">
      <alignment shrinkToFit="1"/>
      <protection/>
    </xf>
    <xf numFmtId="186" fontId="14" fillId="21" borderId="129" xfId="0" applyNumberFormat="1" applyFont="1" applyFill="1" applyBorder="1" applyAlignment="1" applyProtection="1">
      <alignment shrinkToFit="1"/>
      <protection/>
    </xf>
    <xf numFmtId="179" fontId="14" fillId="21" borderId="102" xfId="0" applyNumberFormat="1" applyFont="1" applyFill="1" applyBorder="1" applyAlignment="1" applyProtection="1">
      <alignment shrinkToFit="1"/>
      <protection/>
    </xf>
    <xf numFmtId="179" fontId="14" fillId="21" borderId="38" xfId="0" applyNumberFormat="1" applyFont="1" applyFill="1" applyBorder="1" applyAlignment="1" applyProtection="1">
      <alignment shrinkToFit="1"/>
      <protection/>
    </xf>
    <xf numFmtId="179" fontId="14" fillId="21" borderId="103" xfId="0" applyNumberFormat="1" applyFont="1" applyFill="1" applyBorder="1" applyAlignment="1" applyProtection="1">
      <alignment shrinkToFit="1"/>
      <protection/>
    </xf>
    <xf numFmtId="0" fontId="0" fillId="0" borderId="24" xfId="0" applyBorder="1" applyAlignment="1">
      <alignment/>
    </xf>
    <xf numFmtId="0" fontId="2" fillId="0" borderId="0" xfId="0" applyFont="1" applyAlignment="1">
      <alignment horizontal="right"/>
    </xf>
    <xf numFmtId="0" fontId="14" fillId="0" borderId="15" xfId="0" applyFont="1" applyBorder="1" applyAlignment="1">
      <alignment horizontal="left" shrinkToFit="1"/>
    </xf>
    <xf numFmtId="49" fontId="10" fillId="0" borderId="13" xfId="0" applyNumberFormat="1" applyFont="1" applyBorder="1" applyAlignment="1">
      <alignment/>
    </xf>
    <xf numFmtId="183" fontId="62" fillId="0" borderId="69" xfId="0" applyNumberFormat="1" applyFont="1" applyBorder="1" applyAlignment="1" applyProtection="1">
      <alignment horizontal="center"/>
      <protection locked="0"/>
    </xf>
    <xf numFmtId="0" fontId="12" fillId="0" borderId="15" xfId="0" applyFont="1" applyBorder="1" applyAlignment="1">
      <alignment horizontal="center" vertical="center"/>
    </xf>
    <xf numFmtId="0" fontId="0" fillId="0" borderId="0" xfId="0" applyAlignment="1">
      <alignment horizontal="center" vertical="center"/>
    </xf>
    <xf numFmtId="0" fontId="12" fillId="0" borderId="0" xfId="0" applyFont="1" applyAlignment="1">
      <alignment/>
    </xf>
    <xf numFmtId="0" fontId="12" fillId="0" borderId="0" xfId="0" applyFont="1" applyAlignment="1">
      <alignment horizontal="center" vertical="center"/>
    </xf>
    <xf numFmtId="0" fontId="12" fillId="0" borderId="0" xfId="0" applyFont="1" applyAlignment="1">
      <alignment horizontal="right"/>
    </xf>
    <xf numFmtId="0" fontId="12" fillId="0" borderId="0" xfId="0" applyFont="1" applyAlignment="1">
      <alignment horizontal="left" vertical="center"/>
    </xf>
    <xf numFmtId="0" fontId="12" fillId="0" borderId="15" xfId="0" applyFont="1" applyBorder="1" applyAlignment="1">
      <alignment/>
    </xf>
    <xf numFmtId="0" fontId="45" fillId="0" borderId="15" xfId="0" applyFont="1" applyBorder="1" applyAlignment="1">
      <alignment/>
    </xf>
    <xf numFmtId="0" fontId="7" fillId="0" borderId="0" xfId="0" applyFont="1" applyAlignment="1">
      <alignment/>
    </xf>
    <xf numFmtId="0" fontId="12" fillId="0" borderId="24" xfId="0" applyFont="1" applyBorder="1" applyAlignment="1">
      <alignment horizontal="center" vertical="center" wrapText="1"/>
    </xf>
    <xf numFmtId="0" fontId="12" fillId="0" borderId="24" xfId="0" applyFont="1" applyBorder="1" applyAlignment="1">
      <alignment horizontal="center" wrapText="1"/>
    </xf>
    <xf numFmtId="0" fontId="10" fillId="0" borderId="11" xfId="0" applyFont="1" applyBorder="1" applyAlignment="1">
      <alignment horizontal="left" vertical="center"/>
    </xf>
    <xf numFmtId="0" fontId="10" fillId="0" borderId="20" xfId="0" applyFont="1" applyBorder="1" applyAlignment="1">
      <alignment horizontal="left" vertical="center"/>
    </xf>
    <xf numFmtId="49" fontId="10" fillId="0" borderId="10" xfId="0" applyNumberFormat="1" applyFont="1" applyBorder="1" applyAlignment="1">
      <alignment horizontal="left" vertical="center" indent="1"/>
    </xf>
    <xf numFmtId="49" fontId="10" fillId="0" borderId="14" xfId="0" applyNumberFormat="1" applyFont="1" applyBorder="1" applyAlignment="1">
      <alignment horizontal="left" vertical="center" indent="1"/>
    </xf>
    <xf numFmtId="0" fontId="10" fillId="0" borderId="21" xfId="0" applyFont="1" applyBorder="1" applyAlignment="1">
      <alignment horizontal="left" vertical="center"/>
    </xf>
    <xf numFmtId="0" fontId="10" fillId="0" borderId="10" xfId="0" applyFont="1" applyBorder="1" applyAlignment="1">
      <alignment horizontal="left" vertical="center"/>
    </xf>
    <xf numFmtId="0" fontId="10" fillId="0" borderId="20" xfId="0" applyFont="1" applyBorder="1" applyAlignment="1">
      <alignment/>
    </xf>
    <xf numFmtId="0" fontId="14" fillId="0" borderId="11" xfId="0" applyFont="1" applyBorder="1" applyAlignment="1">
      <alignment vertical="center"/>
    </xf>
    <xf numFmtId="0" fontId="48" fillId="0" borderId="0" xfId="0" applyFont="1" applyAlignment="1">
      <alignment/>
    </xf>
    <xf numFmtId="0" fontId="16" fillId="0" borderId="0" xfId="0" applyFont="1" applyBorder="1" applyAlignment="1">
      <alignment horizontal="right"/>
    </xf>
    <xf numFmtId="49" fontId="10" fillId="0" borderId="10" xfId="0" applyNumberFormat="1" applyFont="1" applyBorder="1" applyAlignment="1">
      <alignment/>
    </xf>
    <xf numFmtId="49" fontId="10" fillId="0" borderId="11" xfId="0" applyNumberFormat="1" applyFont="1" applyBorder="1" applyAlignment="1">
      <alignment/>
    </xf>
    <xf numFmtId="49" fontId="10" fillId="0" borderId="12" xfId="0" applyNumberFormat="1" applyFont="1" applyBorder="1" applyAlignment="1">
      <alignment/>
    </xf>
    <xf numFmtId="49" fontId="10" fillId="0" borderId="23" xfId="0" applyNumberFormat="1" applyFont="1" applyBorder="1" applyAlignment="1">
      <alignment/>
    </xf>
    <xf numFmtId="49" fontId="10" fillId="0" borderId="14" xfId="0" applyNumberFormat="1" applyFont="1" applyBorder="1" applyAlignment="1">
      <alignment/>
    </xf>
    <xf numFmtId="49" fontId="10" fillId="0" borderId="15" xfId="0" applyNumberFormat="1" applyFont="1" applyBorder="1" applyAlignment="1">
      <alignment/>
    </xf>
    <xf numFmtId="49" fontId="10" fillId="0" borderId="16" xfId="0" applyNumberFormat="1" applyFont="1" applyBorder="1" applyAlignment="1">
      <alignment/>
    </xf>
    <xf numFmtId="49" fontId="10" fillId="0" borderId="24" xfId="0" applyNumberFormat="1" applyFont="1" applyBorder="1" applyAlignment="1">
      <alignment horizontal="center"/>
    </xf>
    <xf numFmtId="49" fontId="10" fillId="0" borderId="24" xfId="0" applyNumberFormat="1" applyFont="1" applyBorder="1" applyAlignment="1">
      <alignment horizontal="right"/>
    </xf>
    <xf numFmtId="49" fontId="10" fillId="0" borderId="0" xfId="0" applyNumberFormat="1" applyFont="1" applyBorder="1" applyAlignment="1">
      <alignment horizontal="center"/>
    </xf>
    <xf numFmtId="49" fontId="10" fillId="0" borderId="0" xfId="0" applyNumberFormat="1" applyFont="1" applyBorder="1" applyAlignment="1">
      <alignment horizontal="right"/>
    </xf>
    <xf numFmtId="49" fontId="10" fillId="0" borderId="21" xfId="0" applyNumberFormat="1" applyFont="1" applyBorder="1" applyAlignment="1">
      <alignment horizontal="center"/>
    </xf>
    <xf numFmtId="0" fontId="10" fillId="0" borderId="20" xfId="0" applyFont="1" applyBorder="1" applyAlignment="1">
      <alignment/>
    </xf>
    <xf numFmtId="49" fontId="10" fillId="0" borderId="20" xfId="0" applyNumberFormat="1" applyFont="1" applyBorder="1" applyAlignment="1">
      <alignment horizontal="center"/>
    </xf>
    <xf numFmtId="49" fontId="10" fillId="0" borderId="19" xfId="0" applyNumberFormat="1" applyFont="1" applyBorder="1" applyAlignment="1">
      <alignment horizontal="center"/>
    </xf>
    <xf numFmtId="0" fontId="10" fillId="0" borderId="21" xfId="0" applyFont="1" applyBorder="1" applyAlignment="1">
      <alignment/>
    </xf>
    <xf numFmtId="0" fontId="10" fillId="0" borderId="0" xfId="0" applyFont="1" applyBorder="1" applyAlignment="1">
      <alignment horizontal="left" vertical="center"/>
    </xf>
    <xf numFmtId="0" fontId="10" fillId="0" borderId="13" xfId="0" applyFont="1" applyBorder="1" applyAlignment="1">
      <alignment horizontal="left" vertical="center"/>
    </xf>
    <xf numFmtId="0" fontId="20" fillId="0" borderId="0" xfId="0" applyFont="1" applyAlignment="1">
      <alignment/>
    </xf>
    <xf numFmtId="0" fontId="49" fillId="0" borderId="0" xfId="0" applyFont="1" applyAlignment="1">
      <alignment/>
    </xf>
    <xf numFmtId="0" fontId="20" fillId="0" borderId="133" xfId="0" applyFont="1" applyBorder="1" applyAlignment="1">
      <alignment/>
    </xf>
    <xf numFmtId="0" fontId="20" fillId="0" borderId="134" xfId="0" applyFont="1" applyBorder="1" applyAlignment="1">
      <alignment/>
    </xf>
    <xf numFmtId="0" fontId="20" fillId="0" borderId="135" xfId="0" applyFont="1" applyBorder="1" applyAlignment="1">
      <alignment/>
    </xf>
    <xf numFmtId="0" fontId="20" fillId="0" borderId="89" xfId="0" applyFont="1" applyBorder="1" applyAlignment="1">
      <alignment/>
    </xf>
    <xf numFmtId="0" fontId="20" fillId="0" borderId="136" xfId="0" applyFont="1" applyBorder="1" applyAlignment="1">
      <alignment horizontal="center"/>
    </xf>
    <xf numFmtId="0" fontId="20" fillId="0" borderId="18" xfId="0" applyFont="1" applyBorder="1" applyAlignment="1">
      <alignment/>
    </xf>
    <xf numFmtId="0" fontId="20" fillId="0" borderId="137" xfId="0" applyFont="1" applyBorder="1" applyAlignment="1">
      <alignment horizontal="center"/>
    </xf>
    <xf numFmtId="0" fontId="20" fillId="0" borderId="138" xfId="0" applyFont="1" applyBorder="1" applyAlignment="1">
      <alignment/>
    </xf>
    <xf numFmtId="0" fontId="20" fillId="0" borderId="139" xfId="0" applyFont="1" applyBorder="1" applyAlignment="1">
      <alignment/>
    </xf>
    <xf numFmtId="0" fontId="20" fillId="0" borderId="140" xfId="0" applyFont="1" applyBorder="1" applyAlignment="1">
      <alignment/>
    </xf>
    <xf numFmtId="0" fontId="20" fillId="0" borderId="90" xfId="0" applyFont="1" applyBorder="1" applyAlignment="1">
      <alignment/>
    </xf>
    <xf numFmtId="0" fontId="20" fillId="0" borderId="137" xfId="0" applyFont="1" applyBorder="1" applyAlignment="1">
      <alignment/>
    </xf>
    <xf numFmtId="0" fontId="20" fillId="0" borderId="90" xfId="0" applyFont="1" applyBorder="1" applyAlignment="1">
      <alignment horizontal="center"/>
    </xf>
    <xf numFmtId="0" fontId="20" fillId="0" borderId="125" xfId="0" applyFont="1" applyBorder="1" applyAlignment="1">
      <alignment/>
    </xf>
    <xf numFmtId="0" fontId="20" fillId="0" borderId="105" xfId="0" applyFont="1" applyBorder="1" applyAlignment="1">
      <alignment/>
    </xf>
    <xf numFmtId="0" fontId="20" fillId="0" borderId="126" xfId="0" applyFont="1" applyBorder="1" applyAlignment="1">
      <alignment horizontal="right"/>
    </xf>
    <xf numFmtId="0" fontId="20" fillId="0" borderId="91" xfId="0" applyFont="1" applyBorder="1" applyAlignment="1">
      <alignment/>
    </xf>
    <xf numFmtId="0" fontId="20" fillId="0" borderId="126" xfId="0" applyFont="1" applyBorder="1" applyAlignment="1">
      <alignment/>
    </xf>
    <xf numFmtId="0" fontId="20" fillId="0" borderId="133" xfId="0" applyFont="1" applyBorder="1" applyAlignment="1">
      <alignment/>
    </xf>
    <xf numFmtId="0" fontId="20" fillId="0" borderId="109" xfId="0" applyFont="1" applyBorder="1" applyAlignment="1">
      <alignment/>
    </xf>
    <xf numFmtId="0" fontId="20" fillId="0" borderId="135" xfId="0" applyFont="1" applyBorder="1" applyAlignment="1">
      <alignment/>
    </xf>
    <xf numFmtId="0" fontId="20" fillId="0" borderId="0" xfId="0" applyFont="1" applyAlignment="1">
      <alignment/>
    </xf>
    <xf numFmtId="0" fontId="20" fillId="0" borderId="136" xfId="0" applyFont="1" applyBorder="1" applyAlignment="1">
      <alignment/>
    </xf>
    <xf numFmtId="0" fontId="20" fillId="0" borderId="0" xfId="0" applyFont="1" applyBorder="1" applyAlignment="1">
      <alignment/>
    </xf>
    <xf numFmtId="0" fontId="20" fillId="0" borderId="137" xfId="0" applyFont="1" applyBorder="1" applyAlignment="1">
      <alignment/>
    </xf>
    <xf numFmtId="0" fontId="20" fillId="0" borderId="125" xfId="0" applyFont="1" applyBorder="1" applyAlignment="1">
      <alignment/>
    </xf>
    <xf numFmtId="0" fontId="20" fillId="0" borderId="57" xfId="0" applyFont="1" applyBorder="1" applyAlignment="1">
      <alignment/>
    </xf>
    <xf numFmtId="0" fontId="20" fillId="0" borderId="126" xfId="0" applyFont="1" applyBorder="1" applyAlignment="1">
      <alignment/>
    </xf>
    <xf numFmtId="0" fontId="9" fillId="0" borderId="0" xfId="0" applyFont="1" applyAlignment="1" quotePrefix="1">
      <alignment/>
    </xf>
    <xf numFmtId="0" fontId="50" fillId="0" borderId="0" xfId="0" applyFont="1" applyAlignment="1">
      <alignment/>
    </xf>
    <xf numFmtId="0" fontId="51" fillId="0" borderId="0" xfId="0" applyFont="1" applyAlignment="1">
      <alignment/>
    </xf>
    <xf numFmtId="0" fontId="49" fillId="0" borderId="0" xfId="0" applyFont="1" applyAlignment="1" quotePrefix="1">
      <alignment horizontal="right"/>
    </xf>
    <xf numFmtId="0" fontId="49" fillId="0" borderId="0" xfId="0" applyFont="1" applyAlignment="1" quotePrefix="1">
      <alignment/>
    </xf>
    <xf numFmtId="0" fontId="53" fillId="0" borderId="0" xfId="0" applyFont="1" applyAlignment="1">
      <alignment horizontal="center"/>
    </xf>
    <xf numFmtId="0" fontId="48" fillId="0" borderId="141" xfId="0" applyFont="1" applyBorder="1" applyAlignment="1">
      <alignment horizontal="center" shrinkToFit="1"/>
    </xf>
    <xf numFmtId="0" fontId="48" fillId="0" borderId="45" xfId="0" applyFont="1" applyBorder="1" applyAlignment="1">
      <alignment shrinkToFit="1"/>
    </xf>
    <xf numFmtId="0" fontId="48" fillId="0" borderId="52" xfId="0" applyFont="1" applyBorder="1" applyAlignment="1">
      <alignment shrinkToFit="1"/>
    </xf>
    <xf numFmtId="0" fontId="48" fillId="0" borderId="142" xfId="0" applyFont="1" applyBorder="1" applyAlignment="1">
      <alignment horizontal="center" shrinkToFit="1"/>
    </xf>
    <xf numFmtId="0" fontId="48" fillId="0" borderId="139" xfId="0" applyFont="1" applyBorder="1" applyAlignment="1">
      <alignment horizontal="center" shrinkToFit="1"/>
    </xf>
    <xf numFmtId="0" fontId="48" fillId="0" borderId="139" xfId="0" applyFont="1" applyBorder="1" applyAlignment="1">
      <alignment shrinkToFit="1"/>
    </xf>
    <xf numFmtId="0" fontId="48" fillId="0" borderId="139" xfId="0" applyFont="1" applyBorder="1" applyAlignment="1" quotePrefix="1">
      <alignment horizontal="right" shrinkToFit="1"/>
    </xf>
    <xf numFmtId="0" fontId="48" fillId="0" borderId="138" xfId="0" applyFont="1" applyBorder="1" applyAlignment="1">
      <alignment shrinkToFit="1"/>
    </xf>
    <xf numFmtId="0" fontId="48" fillId="0" borderId="143" xfId="0" applyFont="1" applyBorder="1" applyAlignment="1" quotePrefix="1">
      <alignment horizontal="right"/>
    </xf>
    <xf numFmtId="0" fontId="48" fillId="0" borderId="144" xfId="0" applyFont="1" applyBorder="1" applyAlignment="1">
      <alignment/>
    </xf>
    <xf numFmtId="0" fontId="48" fillId="0" borderId="89" xfId="0" applyFont="1" applyBorder="1" applyAlignment="1">
      <alignment/>
    </xf>
    <xf numFmtId="0" fontId="48" fillId="0" borderId="90" xfId="0" applyFont="1" applyBorder="1" applyAlignment="1">
      <alignment/>
    </xf>
    <xf numFmtId="0" fontId="48" fillId="0" borderId="145" xfId="0" applyFont="1" applyBorder="1" applyAlignment="1">
      <alignment horizontal="center" shrinkToFit="1"/>
    </xf>
    <xf numFmtId="0" fontId="48" fillId="0" borderId="24" xfId="0" applyFont="1" applyBorder="1" applyAlignment="1">
      <alignment horizontal="center" shrinkToFit="1"/>
    </xf>
    <xf numFmtId="0" fontId="48" fillId="0" borderId="24" xfId="0" applyFont="1" applyBorder="1" applyAlignment="1">
      <alignment shrinkToFit="1"/>
    </xf>
    <xf numFmtId="0" fontId="48" fillId="0" borderId="17" xfId="0" applyFont="1" applyBorder="1" applyAlignment="1">
      <alignment shrinkToFit="1"/>
    </xf>
    <xf numFmtId="0" fontId="48" fillId="0" borderId="10" xfId="0" applyFont="1" applyBorder="1" applyAlignment="1">
      <alignment shrinkToFit="1"/>
    </xf>
    <xf numFmtId="0" fontId="48" fillId="0" borderId="146" xfId="0" applyFont="1" applyBorder="1" applyAlignment="1">
      <alignment shrinkToFit="1"/>
    </xf>
    <xf numFmtId="0" fontId="48" fillId="0" borderId="147" xfId="0" applyFont="1" applyBorder="1" applyAlignment="1">
      <alignment/>
    </xf>
    <xf numFmtId="0" fontId="48" fillId="0" borderId="148" xfId="0" applyFont="1" applyBorder="1" applyAlignment="1">
      <alignment/>
    </xf>
    <xf numFmtId="0" fontId="48" fillId="0" borderId="24" xfId="0" applyFont="1" applyBorder="1" applyAlignment="1" quotePrefix="1">
      <alignment horizontal="center" shrinkToFit="1"/>
    </xf>
    <xf numFmtId="0" fontId="48" fillId="0" borderId="24" xfId="0" applyFont="1" applyBorder="1" applyAlignment="1" quotePrefix="1">
      <alignment horizontal="right" shrinkToFit="1"/>
    </xf>
    <xf numFmtId="0" fontId="48" fillId="0" borderId="149" xfId="0" applyFont="1" applyBorder="1" applyAlignment="1">
      <alignment shrinkToFit="1"/>
    </xf>
    <xf numFmtId="0" fontId="48" fillId="0" borderId="150" xfId="0" applyFont="1" applyBorder="1" applyAlignment="1" quotePrefix="1">
      <alignment horizontal="right"/>
    </xf>
    <xf numFmtId="0" fontId="48" fillId="0" borderId="21" xfId="0" applyFont="1" applyBorder="1" applyAlignment="1" quotePrefix="1">
      <alignment horizontal="right" shrinkToFit="1"/>
    </xf>
    <xf numFmtId="0" fontId="48" fillId="0" borderId="149" xfId="0" applyFont="1" applyBorder="1" applyAlignment="1" quotePrefix="1">
      <alignment horizontal="right" shrinkToFit="1"/>
    </xf>
    <xf numFmtId="0" fontId="48" fillId="0" borderId="24" xfId="0" applyFont="1" applyBorder="1" applyAlignment="1" quotePrefix="1">
      <alignment shrinkToFit="1"/>
    </xf>
    <xf numFmtId="0" fontId="48" fillId="0" borderId="149" xfId="0" applyFont="1" applyBorder="1" applyAlignment="1" quotePrefix="1">
      <alignment shrinkToFit="1"/>
    </xf>
    <xf numFmtId="0" fontId="48" fillId="0" borderId="21" xfId="0" applyFont="1" applyBorder="1" applyAlignment="1" quotePrefix="1">
      <alignment shrinkToFit="1"/>
    </xf>
    <xf numFmtId="0" fontId="48" fillId="0" borderId="150" xfId="0" applyFont="1" applyBorder="1" applyAlignment="1">
      <alignment/>
    </xf>
    <xf numFmtId="56" fontId="48" fillId="0" borderId="24" xfId="0" applyNumberFormat="1" applyFont="1" applyBorder="1" applyAlignment="1" quotePrefix="1">
      <alignment horizontal="right" shrinkToFit="1"/>
    </xf>
    <xf numFmtId="0" fontId="48" fillId="0" borderId="21" xfId="0" applyFont="1" applyBorder="1" applyAlignment="1">
      <alignment shrinkToFit="1"/>
    </xf>
    <xf numFmtId="0" fontId="48" fillId="0" borderId="125" xfId="0" applyFont="1" applyBorder="1" applyAlignment="1">
      <alignment horizontal="center" shrinkToFit="1"/>
    </xf>
    <xf numFmtId="0" fontId="48" fillId="0" borderId="105" xfId="0" applyFont="1" applyBorder="1" applyAlignment="1">
      <alignment horizontal="center" shrinkToFit="1"/>
    </xf>
    <xf numFmtId="0" fontId="48" fillId="0" borderId="105" xfId="0" applyFont="1" applyBorder="1" applyAlignment="1">
      <alignment shrinkToFit="1"/>
    </xf>
    <xf numFmtId="0" fontId="48" fillId="0" borderId="55" xfId="0" applyFont="1" applyBorder="1" applyAlignment="1">
      <alignment shrinkToFit="1"/>
    </xf>
    <xf numFmtId="0" fontId="48" fillId="0" borderId="151" xfId="0" applyFont="1" applyBorder="1" applyAlignment="1">
      <alignment shrinkToFit="1"/>
    </xf>
    <xf numFmtId="0" fontId="48" fillId="0" borderId="152" xfId="0" applyFont="1" applyBorder="1" applyAlignment="1">
      <alignment/>
    </xf>
    <xf numFmtId="0" fontId="48" fillId="0" borderId="91" xfId="0" applyFont="1" applyBorder="1" applyAlignment="1">
      <alignment/>
    </xf>
    <xf numFmtId="0" fontId="48" fillId="0" borderId="153" xfId="0" applyFont="1" applyBorder="1" applyAlignment="1">
      <alignment shrinkToFit="1"/>
    </xf>
    <xf numFmtId="0" fontId="48" fillId="0" borderId="153" xfId="0" applyFont="1" applyBorder="1" applyAlignment="1" quotePrefix="1">
      <alignment horizontal="right" shrinkToFit="1"/>
    </xf>
    <xf numFmtId="0" fontId="48" fillId="0" borderId="153" xfId="0" applyFont="1" applyBorder="1" applyAlignment="1" quotePrefix="1">
      <alignment shrinkToFit="1"/>
    </xf>
    <xf numFmtId="0" fontId="48" fillId="0" borderId="154" xfId="0" applyFont="1" applyBorder="1" applyAlignment="1">
      <alignment shrinkToFit="1"/>
    </xf>
    <xf numFmtId="0" fontId="14" fillId="0" borderId="24" xfId="0" applyFont="1" applyBorder="1" applyAlignment="1">
      <alignment horizontal="right" vertical="center"/>
    </xf>
    <xf numFmtId="49" fontId="14" fillId="0" borderId="24" xfId="0" applyNumberFormat="1" applyFont="1" applyBorder="1" applyAlignment="1">
      <alignment vertical="center"/>
    </xf>
    <xf numFmtId="0" fontId="14" fillId="0" borderId="24" xfId="0" applyNumberFormat="1" applyFont="1" applyBorder="1" applyAlignment="1">
      <alignment vertical="center"/>
    </xf>
    <xf numFmtId="49" fontId="14" fillId="0" borderId="11" xfId="0" applyNumberFormat="1" applyFont="1" applyBorder="1" applyAlignment="1">
      <alignment vertical="center"/>
    </xf>
    <xf numFmtId="0" fontId="20" fillId="0" borderId="155" xfId="0" applyFont="1" applyBorder="1" applyAlignment="1">
      <alignment horizontal="center"/>
    </xf>
    <xf numFmtId="0" fontId="20" fillId="0" borderId="156" xfId="0" applyFont="1" applyBorder="1" applyAlignment="1">
      <alignment horizontal="center"/>
    </xf>
    <xf numFmtId="0" fontId="21" fillId="0" borderId="0" xfId="0" applyFont="1" applyAlignment="1">
      <alignment/>
    </xf>
    <xf numFmtId="0" fontId="21" fillId="0" borderId="0" xfId="0" applyFont="1" applyAlignment="1">
      <alignment/>
    </xf>
    <xf numFmtId="0" fontId="21" fillId="0" borderId="0" xfId="62" applyFont="1" applyBorder="1" applyAlignment="1">
      <alignment vertical="center"/>
      <protection/>
    </xf>
    <xf numFmtId="0" fontId="21" fillId="0" borderId="0" xfId="0" applyFont="1" applyBorder="1" applyAlignment="1">
      <alignment vertical="center"/>
    </xf>
    <xf numFmtId="0" fontId="48" fillId="0" borderId="157" xfId="0" applyFont="1" applyBorder="1" applyAlignment="1" quotePrefix="1">
      <alignment horizontal="right" shrinkToFit="1"/>
    </xf>
    <xf numFmtId="0" fontId="48" fillId="0" borderId="140" xfId="0" applyFont="1" applyBorder="1" applyAlignment="1" quotePrefix="1">
      <alignment horizontal="right" shrinkToFit="1"/>
    </xf>
    <xf numFmtId="0" fontId="20" fillId="0" borderId="158" xfId="0" applyFont="1" applyBorder="1" applyAlignment="1">
      <alignment/>
    </xf>
    <xf numFmtId="0" fontId="48" fillId="0" borderId="141" xfId="0" applyFont="1" applyBorder="1" applyAlignment="1">
      <alignment shrinkToFit="1"/>
    </xf>
    <xf numFmtId="0" fontId="48" fillId="0" borderId="158" xfId="0" applyFont="1" applyBorder="1" applyAlignment="1" quotePrefix="1">
      <alignment horizontal="right" shrinkToFit="1"/>
    </xf>
    <xf numFmtId="0" fontId="20" fillId="0" borderId="14" xfId="0" applyFont="1" applyBorder="1" applyAlignment="1">
      <alignment/>
    </xf>
    <xf numFmtId="0" fontId="20" fillId="0" borderId="159" xfId="0" applyFont="1" applyBorder="1" applyAlignment="1">
      <alignment/>
    </xf>
    <xf numFmtId="0" fontId="20" fillId="0" borderId="160" xfId="0" applyFont="1" applyBorder="1" applyAlignment="1">
      <alignment horizontal="center"/>
    </xf>
    <xf numFmtId="0" fontId="20" fillId="0" borderId="152" xfId="0" applyFont="1" applyBorder="1" applyAlignment="1">
      <alignment horizontal="center"/>
    </xf>
    <xf numFmtId="179" fontId="14" fillId="24" borderId="110" xfId="0" applyNumberFormat="1" applyFont="1" applyFill="1" applyBorder="1" applyAlignment="1" applyProtection="1">
      <alignment horizontal="center" vertical="center"/>
      <protection/>
    </xf>
    <xf numFmtId="179" fontId="55" fillId="24" borderId="110" xfId="0" applyNumberFormat="1" applyFont="1" applyFill="1" applyBorder="1" applyAlignment="1" applyProtection="1">
      <alignment horizontal="center" vertical="center"/>
      <protection/>
    </xf>
    <xf numFmtId="179" fontId="14" fillId="24" borderId="21" xfId="0" applyNumberFormat="1" applyFont="1" applyFill="1" applyBorder="1" applyAlignment="1" applyProtection="1">
      <alignment horizontal="right" vertical="center"/>
      <protection locked="0"/>
    </xf>
    <xf numFmtId="183" fontId="14" fillId="24" borderId="39" xfId="0" applyNumberFormat="1" applyFont="1" applyFill="1" applyBorder="1" applyAlignment="1" applyProtection="1">
      <alignment/>
      <protection locked="0"/>
    </xf>
    <xf numFmtId="183" fontId="14" fillId="24" borderId="39" xfId="0" applyNumberFormat="1" applyFont="1" applyFill="1" applyBorder="1" applyAlignment="1" applyProtection="1">
      <alignment/>
      <protection/>
    </xf>
    <xf numFmtId="183" fontId="14" fillId="24" borderId="64" xfId="0" applyNumberFormat="1" applyFont="1" applyFill="1" applyBorder="1" applyAlignment="1" applyProtection="1">
      <alignment/>
      <protection/>
    </xf>
    <xf numFmtId="183" fontId="14" fillId="24" borderId="31" xfId="0" applyNumberFormat="1" applyFont="1" applyFill="1" applyBorder="1" applyAlignment="1" applyProtection="1">
      <alignment/>
      <protection/>
    </xf>
    <xf numFmtId="183" fontId="14" fillId="24" borderId="110" xfId="0" applyNumberFormat="1" applyFont="1" applyFill="1" applyBorder="1" applyAlignment="1" applyProtection="1">
      <alignment/>
      <protection/>
    </xf>
    <xf numFmtId="184" fontId="14" fillId="24" borderId="28" xfId="0" applyNumberFormat="1" applyFont="1" applyFill="1" applyBorder="1" applyAlignment="1" applyProtection="1">
      <alignment/>
      <protection/>
    </xf>
    <xf numFmtId="184" fontId="14" fillId="24" borderId="31" xfId="0" applyNumberFormat="1" applyFont="1" applyFill="1" applyBorder="1" applyAlignment="1" applyProtection="1">
      <alignment/>
      <protection/>
    </xf>
    <xf numFmtId="184" fontId="14" fillId="24" borderId="34" xfId="0" applyNumberFormat="1" applyFont="1" applyFill="1" applyBorder="1" applyAlignment="1" applyProtection="1">
      <alignment/>
      <protection/>
    </xf>
    <xf numFmtId="183" fontId="2" fillId="24" borderId="57" xfId="0" applyNumberFormat="1" applyFont="1" applyFill="1" applyBorder="1" applyAlignment="1" applyProtection="1">
      <alignment horizontal="center" vertical="center"/>
      <protection/>
    </xf>
    <xf numFmtId="0" fontId="0" fillId="0" borderId="0" xfId="0" applyFont="1"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vertical="center"/>
    </xf>
    <xf numFmtId="49" fontId="0" fillId="0" borderId="0" xfId="0" applyNumberFormat="1" applyFont="1" applyAlignment="1">
      <alignment vertical="center"/>
    </xf>
    <xf numFmtId="179" fontId="0" fillId="0" borderId="0" xfId="0" applyNumberFormat="1" applyFont="1" applyAlignment="1" applyProtection="1">
      <alignment vertical="center"/>
      <protection locked="0"/>
    </xf>
    <xf numFmtId="49" fontId="0" fillId="0" borderId="0" xfId="0" applyNumberFormat="1" applyFont="1" applyAlignment="1">
      <alignment/>
    </xf>
    <xf numFmtId="179" fontId="9" fillId="0" borderId="57" xfId="0" applyNumberFormat="1" applyFont="1" applyFill="1" applyBorder="1" applyAlignment="1" applyProtection="1">
      <alignment horizontal="center"/>
      <protection locked="0"/>
    </xf>
    <xf numFmtId="0" fontId="57" fillId="0" borderId="0" xfId="0" applyFont="1" applyBorder="1" applyAlignment="1">
      <alignment horizontal="center"/>
    </xf>
    <xf numFmtId="0" fontId="6" fillId="0" borderId="0" xfId="0" applyFont="1" applyAlignment="1">
      <alignment vertical="center"/>
    </xf>
    <xf numFmtId="0" fontId="6" fillId="0" borderId="0" xfId="0" applyFont="1" applyBorder="1" applyAlignment="1">
      <alignment horizontal="center" vertical="center"/>
    </xf>
    <xf numFmtId="0" fontId="16" fillId="0" borderId="0" xfId="0" applyFont="1" applyBorder="1" applyAlignment="1">
      <alignment horizontal="center" vertical="center"/>
    </xf>
    <xf numFmtId="0" fontId="16" fillId="0" borderId="21" xfId="0" applyFont="1" applyBorder="1" applyAlignment="1">
      <alignment vertical="center"/>
    </xf>
    <xf numFmtId="0" fontId="16" fillId="0" borderId="21" xfId="0" applyFont="1" applyBorder="1" applyAlignment="1">
      <alignment vertical="center" shrinkToFit="1"/>
    </xf>
    <xf numFmtId="0" fontId="16" fillId="0" borderId="0" xfId="0" applyFont="1" applyBorder="1" applyAlignment="1">
      <alignment horizontal="center" vertical="top"/>
    </xf>
    <xf numFmtId="0" fontId="17" fillId="0" borderId="0" xfId="0" applyFont="1" applyBorder="1" applyAlignment="1">
      <alignment horizontal="center" vertical="center"/>
    </xf>
    <xf numFmtId="0" fontId="14" fillId="0" borderId="0" xfId="0" applyFont="1" applyAlignment="1">
      <alignment horizontal="left"/>
    </xf>
    <xf numFmtId="0" fontId="14" fillId="0" borderId="0" xfId="0" applyFont="1" applyAlignment="1">
      <alignment horizontal="right"/>
    </xf>
    <xf numFmtId="0" fontId="14" fillId="0" borderId="0" xfId="0" applyFont="1" applyAlignment="1">
      <alignment/>
    </xf>
    <xf numFmtId="0" fontId="0" fillId="0" borderId="0" xfId="0" applyAlignment="1">
      <alignment/>
    </xf>
    <xf numFmtId="0" fontId="2" fillId="0" borderId="0" xfId="0" applyFont="1" applyAlignment="1">
      <alignment/>
    </xf>
    <xf numFmtId="0" fontId="2" fillId="0" borderId="0" xfId="0" applyFont="1" applyAlignment="1">
      <alignment horizontal="left" shrinkToFit="1"/>
    </xf>
    <xf numFmtId="0" fontId="14" fillId="0" borderId="0" xfId="0" applyFont="1" applyAlignment="1">
      <alignment horizontal="left" shrinkToFit="1"/>
    </xf>
    <xf numFmtId="0" fontId="14" fillId="0" borderId="0" xfId="0" applyFont="1" applyAlignment="1">
      <alignment horizontal="center"/>
    </xf>
    <xf numFmtId="0" fontId="2" fillId="0" borderId="0" xfId="0" applyFont="1" applyAlignment="1">
      <alignment horizontal="left"/>
    </xf>
    <xf numFmtId="0" fontId="0" fillId="0" borderId="0" xfId="0" applyFont="1" applyAlignment="1">
      <alignment/>
    </xf>
    <xf numFmtId="0" fontId="17" fillId="0" borderId="0" xfId="0" applyFont="1" applyAlignment="1">
      <alignment/>
    </xf>
    <xf numFmtId="0" fontId="17" fillId="0" borderId="21" xfId="0" applyFont="1" applyBorder="1" applyAlignment="1">
      <alignment vertical="center"/>
    </xf>
    <xf numFmtId="0" fontId="17" fillId="0" borderId="20" xfId="0" applyFont="1" applyBorder="1" applyAlignment="1">
      <alignment vertical="center"/>
    </xf>
    <xf numFmtId="0" fontId="17" fillId="0" borderId="19" xfId="0" applyFont="1" applyBorder="1" applyAlignment="1">
      <alignment vertical="center"/>
    </xf>
    <xf numFmtId="0" fontId="17" fillId="0" borderId="10" xfId="0" applyFont="1" applyBorder="1" applyAlignment="1">
      <alignment vertical="center"/>
    </xf>
    <xf numFmtId="0" fontId="17" fillId="0" borderId="11" xfId="0" applyFont="1" applyBorder="1" applyAlignment="1">
      <alignment vertical="center"/>
    </xf>
    <xf numFmtId="0" fontId="17" fillId="0" borderId="12" xfId="0" applyFont="1" applyBorder="1" applyAlignment="1">
      <alignment vertical="center"/>
    </xf>
    <xf numFmtId="0" fontId="17" fillId="0" borderId="14" xfId="0" applyFont="1" applyBorder="1" applyAlignment="1">
      <alignment vertical="center"/>
    </xf>
    <xf numFmtId="0" fontId="17" fillId="0" borderId="15" xfId="0" applyFont="1" applyBorder="1" applyAlignment="1">
      <alignment vertical="center"/>
    </xf>
    <xf numFmtId="0" fontId="17" fillId="0" borderId="16" xfId="0" applyFont="1" applyBorder="1" applyAlignment="1">
      <alignment vertical="center"/>
    </xf>
    <xf numFmtId="0" fontId="20" fillId="0" borderId="0" xfId="71" applyFont="1" applyBorder="1" applyAlignment="1">
      <alignment horizontal="center" vertical="center"/>
      <protection/>
    </xf>
    <xf numFmtId="0" fontId="17" fillId="0" borderId="24" xfId="0" applyFont="1" applyBorder="1" applyAlignment="1">
      <alignment horizontal="center" vertical="center"/>
    </xf>
    <xf numFmtId="0" fontId="14" fillId="0" borderId="0" xfId="0" applyFont="1" applyAlignment="1">
      <alignment shrinkToFit="1"/>
    </xf>
    <xf numFmtId="0" fontId="9" fillId="0" borderId="0" xfId="0" applyFont="1" applyAlignment="1">
      <alignment vertical="center"/>
    </xf>
    <xf numFmtId="0" fontId="0" fillId="0" borderId="0" xfId="0" applyAlignment="1">
      <alignment vertical="center"/>
    </xf>
    <xf numFmtId="49" fontId="10" fillId="0" borderId="10" xfId="0" applyNumberFormat="1" applyFont="1" applyBorder="1" applyAlignment="1">
      <alignment vertical="center"/>
    </xf>
    <xf numFmtId="49" fontId="10" fillId="0" borderId="14" xfId="0" applyNumberFormat="1" applyFont="1" applyBorder="1" applyAlignment="1">
      <alignment vertical="center"/>
    </xf>
    <xf numFmtId="0" fontId="10" fillId="0" borderId="11" xfId="0" applyFont="1" applyBorder="1" applyAlignment="1">
      <alignment horizontal="distributed" vertical="center"/>
    </xf>
    <xf numFmtId="0" fontId="10" fillId="0" borderId="15" xfId="0" applyFont="1" applyBorder="1" applyAlignment="1">
      <alignment horizontal="distributed" vertical="center"/>
    </xf>
    <xf numFmtId="49" fontId="10" fillId="0" borderId="11" xfId="0" applyNumberFormat="1" applyFont="1" applyBorder="1" applyAlignment="1">
      <alignment horizontal="distributed" vertical="center"/>
    </xf>
    <xf numFmtId="49" fontId="10" fillId="0" borderId="15" xfId="0" applyNumberFormat="1" applyFont="1" applyBorder="1" applyAlignment="1">
      <alignment horizontal="distributed" vertical="center"/>
    </xf>
    <xf numFmtId="0" fontId="10" fillId="0" borderId="17" xfId="0" applyFont="1" applyBorder="1" applyAlignment="1">
      <alignment horizontal="right" vertical="center"/>
    </xf>
    <xf numFmtId="0" fontId="10" fillId="0" borderId="22" xfId="0" applyFont="1" applyBorder="1" applyAlignment="1">
      <alignment horizontal="right" vertical="center"/>
    </xf>
    <xf numFmtId="0" fontId="10" fillId="0" borderId="20" xfId="0" applyFont="1" applyBorder="1" applyAlignment="1">
      <alignment horizontal="distributed" vertical="center"/>
    </xf>
    <xf numFmtId="49" fontId="10" fillId="0" borderId="20" xfId="0" applyNumberFormat="1" applyFont="1" applyBorder="1" applyAlignment="1">
      <alignment horizontal="distributed" vertical="center"/>
    </xf>
    <xf numFmtId="0" fontId="10" fillId="0" borderId="17" xfId="0" applyFont="1" applyBorder="1" applyAlignment="1">
      <alignment horizontal="center" vertical="center"/>
    </xf>
    <xf numFmtId="49" fontId="10" fillId="0" borderId="22" xfId="0" applyNumberFormat="1" applyFont="1" applyBorder="1" applyAlignment="1">
      <alignment horizontal="center" vertical="center"/>
    </xf>
    <xf numFmtId="0" fontId="10" fillId="0" borderId="17" xfId="0" applyFont="1" applyBorder="1" applyAlignment="1">
      <alignment vertical="center" wrapText="1"/>
    </xf>
    <xf numFmtId="0" fontId="0" fillId="0" borderId="22" xfId="0" applyBorder="1" applyAlignment="1">
      <alignment vertical="center" wrapText="1"/>
    </xf>
    <xf numFmtId="0" fontId="10" fillId="0" borderId="17" xfId="0" applyNumberFormat="1" applyFont="1" applyBorder="1" applyAlignment="1">
      <alignment horizontal="right" vertical="center"/>
    </xf>
    <xf numFmtId="0" fontId="10" fillId="0" borderId="18" xfId="0" applyFont="1" applyBorder="1" applyAlignment="1">
      <alignment horizontal="right" vertical="center"/>
    </xf>
    <xf numFmtId="0" fontId="14" fillId="0" borderId="12" xfId="0" applyFont="1" applyBorder="1" applyAlignment="1">
      <alignment/>
    </xf>
    <xf numFmtId="0" fontId="14" fillId="0" borderId="23" xfId="0" applyFont="1" applyBorder="1" applyAlignment="1">
      <alignment/>
    </xf>
    <xf numFmtId="0" fontId="14" fillId="0" borderId="16" xfId="0" applyFont="1" applyBorder="1" applyAlignment="1">
      <alignment/>
    </xf>
    <xf numFmtId="0" fontId="14" fillId="0" borderId="10" xfId="0" applyFont="1" applyBorder="1" applyAlignment="1">
      <alignment/>
    </xf>
    <xf numFmtId="0" fontId="14" fillId="0" borderId="14" xfId="0" applyFont="1" applyBorder="1" applyAlignment="1">
      <alignment/>
    </xf>
    <xf numFmtId="0" fontId="14" fillId="0" borderId="13" xfId="0" applyFont="1" applyBorder="1" applyAlignment="1">
      <alignment/>
    </xf>
    <xf numFmtId="0" fontId="14" fillId="0" borderId="10" xfId="0" applyFont="1" applyBorder="1" applyAlignment="1">
      <alignment horizontal="center"/>
    </xf>
    <xf numFmtId="0" fontId="14" fillId="0" borderId="14" xfId="0" applyFont="1" applyBorder="1" applyAlignment="1">
      <alignment horizontal="center"/>
    </xf>
    <xf numFmtId="0" fontId="14" fillId="0" borderId="20" xfId="0" applyFont="1" applyBorder="1" applyAlignment="1">
      <alignment horizontal="distributed" vertical="center"/>
    </xf>
    <xf numFmtId="49" fontId="14" fillId="0" borderId="20" xfId="0" applyNumberFormat="1" applyFont="1" applyBorder="1" applyAlignment="1">
      <alignment horizontal="distributed" vertical="center"/>
    </xf>
    <xf numFmtId="49" fontId="14" fillId="0" borderId="11" xfId="0" applyNumberFormat="1" applyFont="1" applyBorder="1" applyAlignment="1">
      <alignment horizontal="center"/>
    </xf>
    <xf numFmtId="49" fontId="14" fillId="0" borderId="0" xfId="0" applyNumberFormat="1" applyFont="1" applyBorder="1" applyAlignment="1">
      <alignment horizontal="center"/>
    </xf>
    <xf numFmtId="49" fontId="14" fillId="0" borderId="15" xfId="0" applyNumberFormat="1" applyFont="1" applyBorder="1" applyAlignment="1">
      <alignment horizontal="center"/>
    </xf>
    <xf numFmtId="49" fontId="14" fillId="0" borderId="11" xfId="0" applyNumberFormat="1" applyFont="1" applyBorder="1" applyAlignment="1">
      <alignment horizontal="distributed" vertical="center"/>
    </xf>
    <xf numFmtId="49" fontId="14" fillId="0" borderId="15" xfId="0" applyNumberFormat="1" applyFont="1" applyBorder="1" applyAlignment="1">
      <alignment horizontal="distributed" vertical="center"/>
    </xf>
    <xf numFmtId="0" fontId="14" fillId="0" borderId="21" xfId="0" applyFont="1" applyBorder="1" applyAlignment="1">
      <alignment/>
    </xf>
    <xf numFmtId="0" fontId="14" fillId="0" borderId="19" xfId="0" applyFont="1" applyBorder="1" applyAlignment="1">
      <alignment/>
    </xf>
    <xf numFmtId="0" fontId="14" fillId="0" borderId="12" xfId="0" applyFont="1" applyBorder="1" applyAlignment="1">
      <alignment horizontal="center"/>
    </xf>
    <xf numFmtId="0" fontId="14" fillId="0" borderId="16" xfId="0" applyFont="1" applyBorder="1" applyAlignment="1">
      <alignment horizontal="center"/>
    </xf>
    <xf numFmtId="0" fontId="14" fillId="0" borderId="17" xfId="0" applyFont="1" applyBorder="1" applyAlignment="1">
      <alignment horizontal="center"/>
    </xf>
    <xf numFmtId="0" fontId="14" fillId="0" borderId="22" xfId="0" applyFont="1" applyBorder="1" applyAlignment="1">
      <alignment horizontal="center"/>
    </xf>
    <xf numFmtId="0" fontId="14" fillId="0" borderId="11" xfId="0" applyFont="1" applyBorder="1" applyAlignment="1">
      <alignment horizontal="center"/>
    </xf>
    <xf numFmtId="0" fontId="14" fillId="0" borderId="15" xfId="0" applyFont="1" applyBorder="1" applyAlignment="1">
      <alignment horizontal="center"/>
    </xf>
    <xf numFmtId="0" fontId="14" fillId="0" borderId="19" xfId="0" applyFont="1" applyBorder="1" applyAlignment="1">
      <alignment horizontal="center"/>
    </xf>
    <xf numFmtId="0" fontId="14" fillId="0" borderId="20" xfId="0" applyFont="1" applyBorder="1" applyAlignment="1">
      <alignment horizontal="center"/>
    </xf>
    <xf numFmtId="0" fontId="14" fillId="0" borderId="24" xfId="0" applyFont="1" applyBorder="1" applyAlignment="1">
      <alignment horizontal="center"/>
    </xf>
    <xf numFmtId="0" fontId="14" fillId="0" borderId="13" xfId="0" applyFont="1" applyBorder="1" applyAlignment="1">
      <alignment horizontal="center"/>
    </xf>
    <xf numFmtId="0" fontId="14" fillId="0" borderId="23" xfId="0" applyFont="1" applyBorder="1" applyAlignment="1">
      <alignment horizontal="center"/>
    </xf>
    <xf numFmtId="0" fontId="14" fillId="0" borderId="15" xfId="0" applyFont="1" applyBorder="1" applyAlignment="1">
      <alignment horizontal="distributed" vertical="center"/>
    </xf>
    <xf numFmtId="49" fontId="14" fillId="0" borderId="0" xfId="0" applyNumberFormat="1" applyFont="1" applyBorder="1" applyAlignment="1">
      <alignment horizontal="distributed" vertical="center"/>
    </xf>
    <xf numFmtId="0" fontId="0" fillId="0" borderId="15" xfId="0" applyBorder="1" applyAlignment="1">
      <alignment/>
    </xf>
    <xf numFmtId="0" fontId="14" fillId="0" borderId="21" xfId="0" applyFont="1" applyBorder="1" applyAlignment="1">
      <alignment horizontal="center" vertical="center"/>
    </xf>
    <xf numFmtId="0" fontId="14" fillId="0" borderId="19" xfId="0" applyFont="1" applyBorder="1" applyAlignment="1">
      <alignment horizontal="center" vertical="center"/>
    </xf>
    <xf numFmtId="0" fontId="2" fillId="0" borderId="0" xfId="0" applyFont="1" applyAlignment="1">
      <alignment horizont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2" xfId="0" applyFont="1" applyBorder="1"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2" xfId="0" applyFont="1" applyBorder="1" applyAlignment="1">
      <alignment horizontal="center" vertical="center" wrapText="1"/>
    </xf>
    <xf numFmtId="0" fontId="8" fillId="23" borderId="133" xfId="0" applyFont="1" applyFill="1" applyBorder="1" applyAlignment="1">
      <alignment horizontal="center"/>
    </xf>
    <xf numFmtId="0" fontId="8" fillId="23" borderId="136" xfId="0" applyFont="1" applyFill="1" applyBorder="1" applyAlignment="1">
      <alignment horizontal="center"/>
    </xf>
    <xf numFmtId="0" fontId="8" fillId="23" borderId="0" xfId="0" applyFont="1" applyFill="1" applyBorder="1" applyAlignment="1">
      <alignment horizontal="center"/>
    </xf>
    <xf numFmtId="0" fontId="8" fillId="23" borderId="135" xfId="0" applyFont="1" applyFill="1" applyBorder="1" applyAlignment="1">
      <alignment horizontal="center"/>
    </xf>
    <xf numFmtId="0" fontId="8" fillId="23" borderId="137" xfId="0" applyFont="1" applyFill="1" applyBorder="1" applyAlignment="1">
      <alignment horizontal="center"/>
    </xf>
    <xf numFmtId="0" fontId="2" fillId="0" borderId="13" xfId="0" applyFont="1" applyBorder="1" applyAlignment="1">
      <alignment horizontal="center"/>
    </xf>
    <xf numFmtId="0" fontId="2" fillId="0" borderId="0" xfId="0" applyFont="1" applyBorder="1" applyAlignment="1">
      <alignment horizontal="center"/>
    </xf>
    <xf numFmtId="49" fontId="2"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49" fontId="2" fillId="0" borderId="10"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4"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1" fillId="0" borderId="12" xfId="0" applyFont="1" applyBorder="1" applyAlignment="1">
      <alignment horizontal="center" vertical="center" wrapText="1"/>
    </xf>
    <xf numFmtId="0" fontId="1" fillId="0" borderId="16" xfId="0" applyFont="1" applyBorder="1" applyAlignment="1">
      <alignment horizontal="center" vertical="center" wrapText="1"/>
    </xf>
    <xf numFmtId="0" fontId="2" fillId="0" borderId="20" xfId="0" applyFont="1" applyBorder="1" applyAlignment="1">
      <alignment horizontal="center"/>
    </xf>
    <xf numFmtId="0" fontId="2" fillId="0" borderId="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49" fontId="14" fillId="0" borderId="10" xfId="0" applyNumberFormat="1" applyFont="1" applyBorder="1" applyAlignment="1">
      <alignment horizontal="center" vertical="center" textRotation="255"/>
    </xf>
    <xf numFmtId="0" fontId="0" fillId="0" borderId="12" xfId="0" applyBorder="1" applyAlignment="1">
      <alignment horizontal="center" vertical="center" textRotation="255"/>
    </xf>
    <xf numFmtId="0" fontId="0" fillId="0" borderId="13" xfId="0" applyBorder="1" applyAlignment="1">
      <alignment horizontal="center" vertical="center" textRotation="255"/>
    </xf>
    <xf numFmtId="0" fontId="0" fillId="0" borderId="23" xfId="0" applyBorder="1" applyAlignment="1">
      <alignment horizontal="center" vertical="center" textRotation="255"/>
    </xf>
    <xf numFmtId="0" fontId="0" fillId="0" borderId="14" xfId="0" applyBorder="1" applyAlignment="1">
      <alignment horizontal="center" vertical="center" textRotation="255"/>
    </xf>
    <xf numFmtId="0" fontId="0" fillId="0" borderId="16" xfId="0" applyBorder="1" applyAlignment="1">
      <alignment horizontal="center" vertical="center" textRotation="255"/>
    </xf>
    <xf numFmtId="0" fontId="9" fillId="0" borderId="0" xfId="0" applyFont="1" applyAlignment="1">
      <alignment/>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15" fillId="0" borderId="20" xfId="0" applyFont="1" applyBorder="1" applyAlignment="1">
      <alignment horizontal="center" vertical="center"/>
    </xf>
    <xf numFmtId="0" fontId="14" fillId="0" borderId="20" xfId="0" applyFont="1" applyBorder="1" applyAlignment="1">
      <alignment horizontal="center" vertical="center"/>
    </xf>
    <xf numFmtId="49" fontId="14" fillId="0" borderId="17" xfId="0" applyNumberFormat="1" applyFont="1" applyBorder="1" applyAlignment="1">
      <alignment horizontal="center" vertical="center"/>
    </xf>
    <xf numFmtId="49" fontId="14" fillId="0" borderId="18" xfId="0" applyNumberFormat="1" applyFont="1" applyBorder="1" applyAlignment="1">
      <alignment horizontal="center" vertical="center"/>
    </xf>
    <xf numFmtId="49" fontId="14" fillId="0" borderId="22" xfId="0" applyNumberFormat="1" applyFont="1" applyBorder="1" applyAlignment="1">
      <alignment horizontal="center" vertical="center"/>
    </xf>
    <xf numFmtId="49" fontId="16" fillId="0" borderId="17" xfId="0" applyNumberFormat="1" applyFont="1" applyBorder="1" applyAlignment="1">
      <alignment horizontal="center" vertical="center" textRotation="255" wrapText="1"/>
    </xf>
    <xf numFmtId="49" fontId="16" fillId="0" borderId="18" xfId="0" applyNumberFormat="1" applyFont="1" applyBorder="1" applyAlignment="1">
      <alignment horizontal="center" vertical="center" textRotation="255" wrapText="1"/>
    </xf>
    <xf numFmtId="49" fontId="16" fillId="0" borderId="22" xfId="0" applyNumberFormat="1" applyFont="1" applyBorder="1" applyAlignment="1">
      <alignment horizontal="center" vertical="center" textRotation="255" wrapText="1"/>
    </xf>
    <xf numFmtId="49" fontId="14" fillId="0" borderId="17" xfId="0" applyNumberFormat="1" applyFont="1" applyBorder="1" applyAlignment="1">
      <alignment horizontal="center" vertical="center" textRotation="255"/>
    </xf>
    <xf numFmtId="49" fontId="14" fillId="0" borderId="18" xfId="0" applyNumberFormat="1" applyFont="1" applyBorder="1" applyAlignment="1">
      <alignment horizontal="center" vertical="center" textRotation="255"/>
    </xf>
    <xf numFmtId="49" fontId="14" fillId="0" borderId="22" xfId="0" applyNumberFormat="1" applyFont="1" applyBorder="1" applyAlignment="1">
      <alignment horizontal="center" vertical="center" textRotation="255"/>
    </xf>
    <xf numFmtId="49" fontId="2" fillId="23" borderId="17" xfId="0" applyNumberFormat="1" applyFont="1" applyFill="1" applyBorder="1" applyAlignment="1">
      <alignment horizontal="center" vertical="center"/>
    </xf>
    <xf numFmtId="49" fontId="2" fillId="23" borderId="22" xfId="0" applyNumberFormat="1" applyFont="1" applyFill="1" applyBorder="1" applyAlignment="1">
      <alignment horizontal="center" vertical="center"/>
    </xf>
    <xf numFmtId="49" fontId="15" fillId="0" borderId="18" xfId="0" applyNumberFormat="1" applyFont="1" applyBorder="1" applyAlignment="1">
      <alignment horizontal="center" vertical="center" textRotation="255"/>
    </xf>
    <xf numFmtId="49" fontId="14" fillId="0" borderId="21" xfId="0" applyNumberFormat="1" applyFont="1" applyBorder="1" applyAlignment="1">
      <alignment horizontal="center"/>
    </xf>
    <xf numFmtId="49" fontId="14" fillId="0" borderId="20" xfId="0" applyNumberFormat="1" applyFont="1" applyBorder="1" applyAlignment="1">
      <alignment horizontal="center"/>
    </xf>
    <xf numFmtId="49" fontId="14" fillId="0" borderId="19" xfId="0" applyNumberFormat="1" applyFont="1" applyBorder="1" applyAlignment="1">
      <alignment horizontal="center"/>
    </xf>
    <xf numFmtId="49" fontId="2" fillId="23" borderId="12" xfId="0" applyNumberFormat="1" applyFont="1" applyFill="1" applyBorder="1" applyAlignment="1">
      <alignment horizontal="center" vertical="center"/>
    </xf>
    <xf numFmtId="49" fontId="2" fillId="23" borderId="16" xfId="0" applyNumberFormat="1" applyFont="1" applyFill="1" applyBorder="1" applyAlignment="1">
      <alignment horizontal="center" vertical="center"/>
    </xf>
    <xf numFmtId="49" fontId="2" fillId="23" borderId="18" xfId="0" applyNumberFormat="1" applyFont="1" applyFill="1" applyBorder="1" applyAlignment="1">
      <alignment horizontal="center" vertical="center"/>
    </xf>
    <xf numFmtId="49" fontId="2" fillId="23" borderId="17" xfId="0" applyNumberFormat="1" applyFont="1" applyFill="1" applyBorder="1" applyAlignment="1">
      <alignment vertical="center"/>
    </xf>
    <xf numFmtId="49" fontId="2" fillId="23" borderId="22" xfId="0" applyNumberFormat="1" applyFont="1" applyFill="1" applyBorder="1" applyAlignment="1">
      <alignment vertical="center"/>
    </xf>
    <xf numFmtId="49" fontId="2" fillId="0" borderId="0" xfId="0" applyNumberFormat="1" applyFont="1" applyAlignment="1">
      <alignment/>
    </xf>
    <xf numFmtId="49" fontId="14" fillId="0" borderId="18" xfId="0" applyNumberFormat="1" applyFont="1" applyBorder="1" applyAlignment="1">
      <alignment horizontal="center" vertical="center" wrapText="1"/>
    </xf>
    <xf numFmtId="49" fontId="14" fillId="0" borderId="22" xfId="0" applyNumberFormat="1" applyFont="1" applyBorder="1" applyAlignment="1">
      <alignment horizontal="center" vertical="center" wrapText="1"/>
    </xf>
    <xf numFmtId="49" fontId="2" fillId="23" borderId="18" xfId="0" applyNumberFormat="1" applyFont="1" applyFill="1" applyBorder="1" applyAlignment="1">
      <alignment vertical="center"/>
    </xf>
    <xf numFmtId="49" fontId="9" fillId="0" borderId="0" xfId="0" applyNumberFormat="1" applyFont="1" applyAlignment="1">
      <alignment/>
    </xf>
    <xf numFmtId="49" fontId="2" fillId="23" borderId="23" xfId="0" applyNumberFormat="1" applyFont="1" applyFill="1" applyBorder="1" applyAlignment="1">
      <alignment horizontal="center" vertical="center"/>
    </xf>
    <xf numFmtId="0" fontId="14" fillId="0" borderId="17" xfId="0" applyFont="1" applyFill="1" applyBorder="1" applyAlignment="1" quotePrefix="1">
      <alignment horizontal="center" vertical="center"/>
    </xf>
    <xf numFmtId="0" fontId="14" fillId="0" borderId="18" xfId="0" applyFont="1" applyFill="1" applyBorder="1" applyAlignment="1" quotePrefix="1">
      <alignment horizontal="center" vertical="center"/>
    </xf>
    <xf numFmtId="49" fontId="14" fillId="0" borderId="10" xfId="0" applyNumberFormat="1" applyFont="1" applyBorder="1" applyAlignment="1">
      <alignment horizontal="center" vertical="center"/>
    </xf>
    <xf numFmtId="49" fontId="14" fillId="0" borderId="12" xfId="0" applyNumberFormat="1" applyFont="1" applyBorder="1" applyAlignment="1">
      <alignment horizontal="center" vertical="center"/>
    </xf>
    <xf numFmtId="49" fontId="14" fillId="0" borderId="14" xfId="0" applyNumberFormat="1" applyFont="1" applyBorder="1" applyAlignment="1">
      <alignment horizontal="center" vertical="center"/>
    </xf>
    <xf numFmtId="49" fontId="14" fillId="0" borderId="16" xfId="0" applyNumberFormat="1" applyFont="1" applyBorder="1" applyAlignment="1">
      <alignment horizontal="center" vertical="center"/>
    </xf>
    <xf numFmtId="0" fontId="14" fillId="0" borderId="12" xfId="0" applyFont="1" applyBorder="1" applyAlignment="1">
      <alignment horizontal="center" vertical="center"/>
    </xf>
    <xf numFmtId="0" fontId="14" fillId="0" borderId="16" xfId="0" applyFont="1" applyBorder="1" applyAlignment="1">
      <alignment horizontal="center" vertical="center"/>
    </xf>
    <xf numFmtId="49" fontId="14" fillId="0" borderId="10" xfId="0" applyNumberFormat="1" applyFont="1" applyBorder="1" applyAlignment="1">
      <alignment horizontal="center" vertical="center" wrapText="1"/>
    </xf>
    <xf numFmtId="0" fontId="14" fillId="0" borderId="12" xfId="0" applyFont="1" applyBorder="1" applyAlignment="1">
      <alignment horizontal="center" vertical="center" wrapText="1"/>
    </xf>
    <xf numFmtId="49" fontId="14" fillId="0" borderId="14" xfId="0" applyNumberFormat="1" applyFont="1" applyBorder="1" applyAlignment="1">
      <alignment horizontal="center" vertical="center" wrapText="1"/>
    </xf>
    <xf numFmtId="0" fontId="14" fillId="0" borderId="16" xfId="0" applyFont="1" applyBorder="1" applyAlignment="1">
      <alignment horizontal="center" vertical="center" wrapText="1"/>
    </xf>
    <xf numFmtId="0" fontId="14" fillId="0" borderId="10"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8" xfId="0" applyFont="1" applyBorder="1" applyAlignment="1" quotePrefix="1">
      <alignment horizontal="center" vertical="center"/>
    </xf>
    <xf numFmtId="0" fontId="14" fillId="0" borderId="22" xfId="0" applyFont="1" applyBorder="1" applyAlignment="1">
      <alignment horizontal="center" vertical="center"/>
    </xf>
    <xf numFmtId="0" fontId="14" fillId="0" borderId="17" xfId="0" applyFont="1" applyBorder="1" applyAlignment="1" quotePrefix="1">
      <alignment horizontal="center" vertical="center"/>
    </xf>
    <xf numFmtId="0" fontId="14" fillId="0" borderId="22" xfId="0" applyFont="1" applyFill="1" applyBorder="1" applyAlignment="1" quotePrefix="1">
      <alignment horizontal="center" vertical="center"/>
    </xf>
    <xf numFmtId="0" fontId="14" fillId="0" borderId="23" xfId="0" applyFont="1" applyBorder="1" applyAlignment="1">
      <alignment horizontal="center" vertical="center"/>
    </xf>
    <xf numFmtId="0" fontId="14" fillId="0" borderId="22" xfId="0" applyFont="1" applyBorder="1" applyAlignment="1" quotePrefix="1">
      <alignment horizontal="center" vertical="center"/>
    </xf>
    <xf numFmtId="0" fontId="9" fillId="23" borderId="133" xfId="0" applyFont="1" applyFill="1" applyBorder="1" applyAlignment="1">
      <alignment horizontal="center" vertical="center"/>
    </xf>
    <xf numFmtId="0" fontId="9" fillId="23" borderId="109" xfId="0" applyFont="1" applyFill="1" applyBorder="1" applyAlignment="1">
      <alignment horizontal="center" vertical="center"/>
    </xf>
    <xf numFmtId="0" fontId="9" fillId="23" borderId="135" xfId="0" applyFont="1" applyFill="1" applyBorder="1" applyAlignment="1">
      <alignment horizontal="center" vertical="center"/>
    </xf>
    <xf numFmtId="0" fontId="9" fillId="23" borderId="125" xfId="0" applyFont="1" applyFill="1" applyBorder="1" applyAlignment="1">
      <alignment horizontal="center" vertical="center"/>
    </xf>
    <xf numFmtId="0" fontId="9" fillId="23" borderId="57" xfId="0" applyFont="1" applyFill="1" applyBorder="1" applyAlignment="1">
      <alignment horizontal="center" vertical="center"/>
    </xf>
    <xf numFmtId="0" fontId="9" fillId="23" borderId="126" xfId="0" applyFont="1" applyFill="1" applyBorder="1" applyAlignment="1">
      <alignment horizontal="center" vertical="center"/>
    </xf>
    <xf numFmtId="49" fontId="14" fillId="0" borderId="14" xfId="0" applyNumberFormat="1" applyFont="1" applyBorder="1" applyAlignment="1">
      <alignment horizontal="center"/>
    </xf>
    <xf numFmtId="0" fontId="14" fillId="0" borderId="21" xfId="0" applyFont="1" applyBorder="1" applyAlignment="1">
      <alignment horizontal="center"/>
    </xf>
    <xf numFmtId="0" fontId="14" fillId="0" borderId="11" xfId="0" applyFont="1" applyBorder="1" applyAlignment="1">
      <alignment horizontal="center" vertical="center"/>
    </xf>
    <xf numFmtId="0" fontId="14" fillId="0" borderId="15" xfId="0" applyFont="1" applyBorder="1" applyAlignment="1">
      <alignment horizontal="center" vertical="center"/>
    </xf>
    <xf numFmtId="0" fontId="14" fillId="0" borderId="15" xfId="0" applyFont="1" applyBorder="1" applyAlignment="1">
      <alignment horizontal="left"/>
    </xf>
    <xf numFmtId="49" fontId="14" fillId="0" borderId="10" xfId="0" applyNumberFormat="1" applyFont="1" applyBorder="1" applyAlignment="1">
      <alignment horizontal="right"/>
    </xf>
    <xf numFmtId="0" fontId="14" fillId="0" borderId="12" xfId="0" applyFont="1" applyBorder="1" applyAlignment="1">
      <alignment horizontal="right"/>
    </xf>
    <xf numFmtId="0" fontId="52" fillId="0" borderId="0" xfId="0" applyFont="1" applyBorder="1" applyAlignment="1">
      <alignment horizontal="center" vertical="center"/>
    </xf>
    <xf numFmtId="0" fontId="20" fillId="0" borderId="0" xfId="0" applyFont="1" applyAlignment="1">
      <alignment horizontal="center"/>
    </xf>
    <xf numFmtId="0" fontId="54" fillId="0" borderId="0" xfId="0" applyFont="1" applyBorder="1" applyAlignment="1">
      <alignment horizontal="center"/>
    </xf>
    <xf numFmtId="0" fontId="20" fillId="0" borderId="155" xfId="0" applyFont="1" applyBorder="1" applyAlignment="1">
      <alignment horizontal="center"/>
    </xf>
    <xf numFmtId="0" fontId="20" fillId="0" borderId="156" xfId="0" applyFont="1" applyBorder="1" applyAlignment="1">
      <alignment horizontal="center"/>
    </xf>
    <xf numFmtId="0" fontId="20" fillId="0" borderId="161" xfId="0" applyFont="1" applyBorder="1" applyAlignment="1">
      <alignment horizontal="center"/>
    </xf>
    <xf numFmtId="49" fontId="10" fillId="0" borderId="21" xfId="0" applyNumberFormat="1" applyFont="1" applyBorder="1" applyAlignment="1">
      <alignment horizontal="center" vertical="center"/>
    </xf>
    <xf numFmtId="49" fontId="10" fillId="0" borderId="19" xfId="0" applyNumberFormat="1" applyFont="1" applyBorder="1" applyAlignment="1">
      <alignment horizontal="center" vertical="center"/>
    </xf>
    <xf numFmtId="0" fontId="10" fillId="0" borderId="21" xfId="0" applyFont="1" applyBorder="1" applyAlignment="1">
      <alignment horizontal="center" vertical="center"/>
    </xf>
    <xf numFmtId="0" fontId="10" fillId="0" borderId="20" xfId="0" applyFont="1" applyBorder="1" applyAlignment="1">
      <alignment horizontal="center" vertical="center"/>
    </xf>
    <xf numFmtId="0" fontId="10" fillId="0" borderId="19"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22" xfId="0" applyFont="1" applyBorder="1" applyAlignment="1">
      <alignment horizontal="center" vertical="center"/>
    </xf>
    <xf numFmtId="49" fontId="10" fillId="0" borderId="10" xfId="0" applyNumberFormat="1" applyFont="1" applyBorder="1" applyAlignment="1">
      <alignment horizontal="center" vertical="center" shrinkToFit="1"/>
    </xf>
    <xf numFmtId="49" fontId="10" fillId="0" borderId="11" xfId="0" applyNumberFormat="1" applyFont="1" applyBorder="1" applyAlignment="1">
      <alignment horizontal="center" vertical="center" shrinkToFit="1"/>
    </xf>
    <xf numFmtId="49" fontId="10" fillId="0" borderId="12" xfId="0" applyNumberFormat="1" applyFont="1" applyBorder="1" applyAlignment="1">
      <alignment horizontal="center" vertical="center" shrinkToFit="1"/>
    </xf>
    <xf numFmtId="49" fontId="10" fillId="0" borderId="14" xfId="0" applyNumberFormat="1" applyFont="1" applyBorder="1" applyAlignment="1">
      <alignment horizontal="center" vertical="center" shrinkToFit="1"/>
    </xf>
    <xf numFmtId="49" fontId="10" fillId="0" borderId="15" xfId="0" applyNumberFormat="1" applyFont="1" applyBorder="1" applyAlignment="1">
      <alignment horizontal="center" vertical="center" shrinkToFit="1"/>
    </xf>
    <xf numFmtId="49" fontId="10" fillId="0" borderId="16" xfId="0" applyNumberFormat="1" applyFont="1" applyBorder="1" applyAlignment="1">
      <alignment horizontal="center" vertical="center" shrinkToFit="1"/>
    </xf>
    <xf numFmtId="49" fontId="10" fillId="0" borderId="10" xfId="0" applyNumberFormat="1" applyFont="1" applyBorder="1" applyAlignment="1">
      <alignment horizontal="center" vertical="center"/>
    </xf>
    <xf numFmtId="49" fontId="10" fillId="0" borderId="11"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14"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10" fillId="0" borderId="16" xfId="0" applyNumberFormat="1" applyFont="1" applyBorder="1" applyAlignment="1">
      <alignment horizontal="center" vertical="center"/>
    </xf>
    <xf numFmtId="0" fontId="10" fillId="0" borderId="10" xfId="0" applyFont="1" applyBorder="1" applyAlignment="1">
      <alignment horizontal="left" vertical="center" wrapText="1" indent="1"/>
    </xf>
    <xf numFmtId="0" fontId="10" fillId="0" borderId="11" xfId="0" applyFont="1" applyBorder="1" applyAlignment="1">
      <alignment horizontal="left" vertical="center" indent="1"/>
    </xf>
    <xf numFmtId="0" fontId="10" fillId="0" borderId="12" xfId="0" applyFont="1" applyBorder="1" applyAlignment="1">
      <alignment horizontal="left" vertical="center" indent="1"/>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0" fillId="0" borderId="16" xfId="0" applyFont="1" applyBorder="1" applyAlignment="1">
      <alignment horizontal="left" vertical="center"/>
    </xf>
    <xf numFmtId="0" fontId="10" fillId="0" borderId="11" xfId="0" applyFont="1" applyBorder="1" applyAlignment="1">
      <alignment horizontal="center" vertical="center"/>
    </xf>
    <xf numFmtId="0" fontId="10" fillId="0" borderId="15" xfId="0" applyFont="1" applyBorder="1" applyAlignment="1">
      <alignment horizontal="center" vertical="center"/>
    </xf>
    <xf numFmtId="49" fontId="10" fillId="0" borderId="0" xfId="0" applyNumberFormat="1" applyFont="1" applyAlignment="1">
      <alignment/>
    </xf>
    <xf numFmtId="0" fontId="12" fillId="0" borderId="0" xfId="0" applyFont="1" applyAlignment="1">
      <alignment/>
    </xf>
    <xf numFmtId="49" fontId="14" fillId="0" borderId="0" xfId="0" applyNumberFormat="1" applyFont="1" applyBorder="1" applyAlignment="1">
      <alignment vertical="center"/>
    </xf>
    <xf numFmtId="0" fontId="14" fillId="0" borderId="0" xfId="0" applyFont="1" applyBorder="1" applyAlignment="1">
      <alignment vertical="center"/>
    </xf>
    <xf numFmtId="49" fontId="14" fillId="0" borderId="24" xfId="0" applyNumberFormat="1" applyFont="1" applyBorder="1" applyAlignment="1">
      <alignment horizontal="center" vertical="center"/>
    </xf>
    <xf numFmtId="0" fontId="14" fillId="0" borderId="24" xfId="0" applyFont="1" applyBorder="1" applyAlignment="1">
      <alignment horizontal="center" vertical="center"/>
    </xf>
    <xf numFmtId="49" fontId="14" fillId="0" borderId="24" xfId="0" applyNumberFormat="1" applyFont="1" applyBorder="1" applyAlignment="1">
      <alignment horizontal="center" vertical="center" wrapText="1"/>
    </xf>
    <xf numFmtId="0" fontId="2" fillId="0" borderId="0" xfId="0" applyFont="1" applyAlignment="1">
      <alignment vertical="center"/>
    </xf>
    <xf numFmtId="0" fontId="0" fillId="0" borderId="0" xfId="0" applyFont="1" applyAlignment="1">
      <alignment vertical="center"/>
    </xf>
    <xf numFmtId="0" fontId="14" fillId="0" borderId="15" xfId="0" applyFont="1" applyBorder="1" applyAlignment="1">
      <alignment horizontal="right" vertical="center"/>
    </xf>
    <xf numFmtId="49" fontId="14" fillId="0" borderId="24" xfId="0" applyNumberFormat="1" applyFont="1" applyBorder="1" applyAlignment="1">
      <alignment horizontal="center" vertical="center" shrinkToFit="1"/>
    </xf>
    <xf numFmtId="0" fontId="14" fillId="0" borderId="24" xfId="0" applyFont="1" applyBorder="1" applyAlignment="1">
      <alignment horizontal="center" vertical="center" shrinkToFit="1"/>
    </xf>
    <xf numFmtId="0" fontId="10" fillId="0" borderId="24" xfId="0" applyFont="1" applyBorder="1" applyAlignment="1">
      <alignment horizontal="center" vertical="center"/>
    </xf>
    <xf numFmtId="0" fontId="9" fillId="0" borderId="0" xfId="0" applyFont="1" applyAlignment="1">
      <alignment horizontal="left" vertical="center"/>
    </xf>
    <xf numFmtId="49" fontId="9" fillId="0" borderId="0" xfId="0" applyNumberFormat="1" applyFont="1" applyAlignment="1">
      <alignment horizontal="left" vertical="center"/>
    </xf>
    <xf numFmtId="0" fontId="10" fillId="0" borderId="24" xfId="0" applyFont="1" applyBorder="1" applyAlignment="1">
      <alignment horizontal="right"/>
    </xf>
    <xf numFmtId="0" fontId="11" fillId="0" borderId="24" xfId="0" applyFont="1" applyBorder="1" applyAlignment="1">
      <alignment horizontal="center" vertical="center"/>
    </xf>
    <xf numFmtId="0" fontId="13" fillId="0" borderId="21" xfId="0" applyFont="1"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13" fillId="0" borderId="24" xfId="0" applyFont="1" applyBorder="1" applyAlignment="1">
      <alignment horizontal="center" vertical="center"/>
    </xf>
    <xf numFmtId="0" fontId="0" fillId="0" borderId="24" xfId="0" applyBorder="1" applyAlignment="1">
      <alignment horizontal="center" vertical="center"/>
    </xf>
    <xf numFmtId="0" fontId="12" fillId="0" borderId="24" xfId="0" applyFont="1" applyBorder="1" applyAlignment="1">
      <alignment horizontal="center" vertical="center" wrapText="1"/>
    </xf>
    <xf numFmtId="0" fontId="12" fillId="0" borderId="24" xfId="0" applyFont="1" applyBorder="1" applyAlignment="1">
      <alignment horizontal="center" vertic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22" xfId="0" applyFont="1" applyBorder="1" applyAlignment="1">
      <alignment horizontal="center"/>
    </xf>
    <xf numFmtId="0" fontId="2" fillId="0" borderId="10" xfId="0" applyFont="1"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0" xfId="0" applyBorder="1" applyAlignment="1">
      <alignment wrapText="1"/>
    </xf>
    <xf numFmtId="0" fontId="0" fillId="0" borderId="2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2" fillId="0" borderId="10" xfId="0" applyFon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0" xfId="0" applyAlignment="1">
      <alignment vertical="top" wrapText="1"/>
    </xf>
    <xf numFmtId="0" fontId="0" fillId="0" borderId="2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0" xfId="0" applyBorder="1" applyAlignment="1">
      <alignment vertical="top" wrapText="1"/>
    </xf>
    <xf numFmtId="0" fontId="14" fillId="0" borderId="11" xfId="0" applyFont="1" applyBorder="1" applyAlignment="1">
      <alignment horizontal="left" vertical="center" shrinkToFit="1"/>
    </xf>
    <xf numFmtId="0" fontId="16" fillId="0" borderId="24" xfId="0" applyFont="1" applyBorder="1" applyAlignment="1">
      <alignment horizontal="center" vertical="center" textRotation="255"/>
    </xf>
    <xf numFmtId="0" fontId="0" fillId="0" borderId="24" xfId="0" applyBorder="1" applyAlignment="1">
      <alignment vertical="center"/>
    </xf>
    <xf numFmtId="0" fontId="16" fillId="0" borderId="24" xfId="0" applyFont="1" applyBorder="1" applyAlignment="1">
      <alignment horizontal="left" vertical="top"/>
    </xf>
    <xf numFmtId="0" fontId="0" fillId="0" borderId="24" xfId="0" applyBorder="1" applyAlignment="1">
      <alignment/>
    </xf>
    <xf numFmtId="0" fontId="16" fillId="0" borderId="24" xfId="0" applyFont="1" applyBorder="1" applyAlignment="1">
      <alignment horizontal="center" vertical="top"/>
    </xf>
    <xf numFmtId="0" fontId="16" fillId="0" borderId="21" xfId="0" applyFont="1" applyBorder="1" applyAlignment="1">
      <alignment horizontal="center" vertical="center"/>
    </xf>
    <xf numFmtId="0" fontId="16" fillId="0" borderId="19" xfId="0" applyFont="1" applyBorder="1" applyAlignment="1">
      <alignment horizontal="center" vertical="center"/>
    </xf>
    <xf numFmtId="49" fontId="16" fillId="0" borderId="21" xfId="0" applyNumberFormat="1" applyFont="1" applyBorder="1" applyAlignment="1">
      <alignment horizontal="left" vertical="center" wrapText="1"/>
    </xf>
    <xf numFmtId="49" fontId="16" fillId="0" borderId="20" xfId="0" applyNumberFormat="1" applyFont="1" applyBorder="1" applyAlignment="1">
      <alignment horizontal="left" vertical="center" wrapText="1"/>
    </xf>
    <xf numFmtId="49" fontId="16" fillId="0" borderId="24" xfId="0" applyNumberFormat="1" applyFont="1" applyBorder="1" applyAlignment="1">
      <alignment horizontal="center" vertical="center" textRotation="255"/>
    </xf>
    <xf numFmtId="0" fontId="16" fillId="0" borderId="21" xfId="0" applyFont="1" applyBorder="1" applyAlignment="1">
      <alignment horizontal="left" vertical="center" wrapText="1"/>
    </xf>
    <xf numFmtId="0" fontId="16" fillId="0" borderId="19" xfId="0" applyFont="1" applyBorder="1" applyAlignment="1">
      <alignment horizontal="left" vertical="center" wrapText="1"/>
    </xf>
    <xf numFmtId="49" fontId="16" fillId="0" borderId="17" xfId="0" applyNumberFormat="1" applyFont="1" applyBorder="1" applyAlignment="1">
      <alignment horizontal="center" vertical="center" textRotation="255"/>
    </xf>
    <xf numFmtId="49" fontId="16" fillId="0" borderId="18" xfId="0" applyNumberFormat="1" applyFont="1" applyBorder="1" applyAlignment="1">
      <alignment horizontal="center" vertical="center" textRotation="255"/>
    </xf>
    <xf numFmtId="49" fontId="16" fillId="0" borderId="22" xfId="0" applyNumberFormat="1" applyFont="1" applyBorder="1" applyAlignment="1">
      <alignment horizontal="center" vertical="center" textRotation="255"/>
    </xf>
    <xf numFmtId="0" fontId="2" fillId="0" borderId="0" xfId="0" applyFont="1" applyBorder="1" applyAlignment="1">
      <alignment vertical="center"/>
    </xf>
    <xf numFmtId="0" fontId="0" fillId="0" borderId="0" xfId="0" applyBorder="1" applyAlignment="1">
      <alignment/>
    </xf>
    <xf numFmtId="0" fontId="2" fillId="0" borderId="15" xfId="0" applyFont="1" applyBorder="1" applyAlignment="1">
      <alignment vertical="center"/>
    </xf>
    <xf numFmtId="0" fontId="16" fillId="0" borderId="24" xfId="0" applyFont="1" applyBorder="1" applyAlignment="1">
      <alignment horizontal="center" vertical="center"/>
    </xf>
    <xf numFmtId="0" fontId="16" fillId="0" borderId="0" xfId="0" applyFont="1" applyAlignment="1">
      <alignment/>
    </xf>
    <xf numFmtId="49" fontId="16" fillId="0" borderId="10" xfId="0" applyNumberFormat="1" applyFont="1" applyBorder="1" applyAlignment="1">
      <alignment horizontal="center" vertical="center"/>
    </xf>
    <xf numFmtId="49" fontId="16" fillId="0" borderId="11" xfId="0" applyNumberFormat="1" applyFont="1" applyBorder="1" applyAlignment="1">
      <alignment horizontal="center" vertical="center"/>
    </xf>
    <xf numFmtId="49" fontId="16" fillId="0" borderId="13" xfId="0" applyNumberFormat="1" applyFont="1" applyBorder="1" applyAlignment="1">
      <alignment horizontal="center" vertical="center"/>
    </xf>
    <xf numFmtId="49" fontId="16" fillId="0" borderId="0" xfId="0" applyNumberFormat="1" applyFont="1" applyBorder="1" applyAlignment="1">
      <alignment horizontal="center" vertical="center"/>
    </xf>
    <xf numFmtId="49" fontId="16" fillId="0" borderId="14" xfId="0" applyNumberFormat="1" applyFont="1" applyBorder="1" applyAlignment="1">
      <alignment horizontal="center" vertical="center"/>
    </xf>
    <xf numFmtId="49" fontId="16" fillId="0" borderId="15" xfId="0" applyNumberFormat="1" applyFont="1" applyBorder="1" applyAlignment="1">
      <alignment horizontal="center" vertical="center"/>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23" xfId="0" applyFont="1" applyBorder="1" applyAlignment="1">
      <alignment horizontal="center" vertical="center"/>
    </xf>
    <xf numFmtId="0" fontId="16" fillId="0" borderId="14" xfId="0" applyFont="1" applyBorder="1" applyAlignment="1">
      <alignment horizontal="center" vertical="center"/>
    </xf>
    <xf numFmtId="0" fontId="16" fillId="0" borderId="16" xfId="0" applyFont="1" applyBorder="1" applyAlignment="1">
      <alignment horizontal="center" vertical="center"/>
    </xf>
    <xf numFmtId="0" fontId="16" fillId="0" borderId="24" xfId="0" applyFont="1" applyBorder="1" applyAlignment="1">
      <alignment vertical="center"/>
    </xf>
    <xf numFmtId="49" fontId="14" fillId="0" borderId="10" xfId="0" applyNumberFormat="1" applyFont="1" applyBorder="1" applyAlignment="1">
      <alignment horizontal="left" indent="1"/>
    </xf>
    <xf numFmtId="49" fontId="14" fillId="0" borderId="12" xfId="0" applyNumberFormat="1" applyFont="1" applyBorder="1" applyAlignment="1">
      <alignment horizontal="left" indent="1"/>
    </xf>
    <xf numFmtId="49" fontId="14" fillId="0" borderId="14" xfId="0" applyNumberFormat="1" applyFont="1" applyBorder="1" applyAlignment="1">
      <alignment horizontal="left" indent="1"/>
    </xf>
    <xf numFmtId="49" fontId="14" fillId="0" borderId="16" xfId="0" applyNumberFormat="1" applyFont="1" applyBorder="1" applyAlignment="1">
      <alignment horizontal="left" indent="1"/>
    </xf>
    <xf numFmtId="0" fontId="14" fillId="0" borderId="10" xfId="0" applyFont="1" applyBorder="1" applyAlignment="1">
      <alignment horizontal="left" indent="1"/>
    </xf>
    <xf numFmtId="0" fontId="14" fillId="0" borderId="12" xfId="0" applyFont="1" applyBorder="1" applyAlignment="1">
      <alignment horizontal="left" indent="1"/>
    </xf>
    <xf numFmtId="0" fontId="14" fillId="0" borderId="14" xfId="0" applyFont="1" applyBorder="1" applyAlignment="1">
      <alignment horizontal="left" indent="1"/>
    </xf>
    <xf numFmtId="0" fontId="14" fillId="0" borderId="16" xfId="0" applyFont="1" applyBorder="1" applyAlignment="1">
      <alignment horizontal="left" indent="1"/>
    </xf>
    <xf numFmtId="0" fontId="16" fillId="0" borderId="14" xfId="0" applyFont="1" applyBorder="1" applyAlignment="1">
      <alignment horizontal="left"/>
    </xf>
    <xf numFmtId="0" fontId="16" fillId="0" borderId="15" xfId="0" applyFont="1" applyBorder="1" applyAlignment="1">
      <alignment horizontal="left"/>
    </xf>
    <xf numFmtId="0" fontId="16" fillId="0" borderId="16" xfId="0" applyFont="1" applyBorder="1" applyAlignment="1">
      <alignment horizontal="left"/>
    </xf>
    <xf numFmtId="0" fontId="16" fillId="0" borderId="21" xfId="0" applyFont="1" applyBorder="1" applyAlignment="1">
      <alignment/>
    </xf>
    <xf numFmtId="0" fontId="17" fillId="0" borderId="20" xfId="0" applyFont="1" applyBorder="1" applyAlignment="1">
      <alignment/>
    </xf>
    <xf numFmtId="0" fontId="17" fillId="0" borderId="19" xfId="0" applyFont="1" applyBorder="1" applyAlignment="1">
      <alignment/>
    </xf>
    <xf numFmtId="0" fontId="16" fillId="0" borderId="10" xfId="0" applyFont="1" applyBorder="1" applyAlignment="1">
      <alignment/>
    </xf>
    <xf numFmtId="0" fontId="17" fillId="0" borderId="11" xfId="0" applyFont="1" applyBorder="1" applyAlignment="1">
      <alignment/>
    </xf>
    <xf numFmtId="0" fontId="17" fillId="0" borderId="12" xfId="0" applyFont="1" applyBorder="1" applyAlignment="1">
      <alignment/>
    </xf>
    <xf numFmtId="0" fontId="22" fillId="0" borderId="24" xfId="0" applyFont="1" applyBorder="1" applyAlignment="1">
      <alignment horizontal="center"/>
    </xf>
    <xf numFmtId="0" fontId="22" fillId="0" borderId="21" xfId="0" applyFont="1" applyBorder="1" applyAlignment="1">
      <alignment horizontal="center"/>
    </xf>
    <xf numFmtId="0" fontId="22" fillId="0" borderId="20" xfId="0" applyFont="1" applyBorder="1" applyAlignment="1">
      <alignment horizontal="center"/>
    </xf>
    <xf numFmtId="0" fontId="22" fillId="0" borderId="19" xfId="0" applyFont="1" applyBorder="1" applyAlignment="1">
      <alignment horizontal="center"/>
    </xf>
    <xf numFmtId="0" fontId="13" fillId="0" borderId="22" xfId="0" applyFont="1" applyBorder="1" applyAlignment="1">
      <alignment horizontal="center" vertical="center" wrapText="1"/>
    </xf>
    <xf numFmtId="0" fontId="13" fillId="0" borderId="24" xfId="0" applyFont="1" applyBorder="1" applyAlignment="1">
      <alignment horizontal="center" vertical="center" wrapText="1"/>
    </xf>
    <xf numFmtId="179" fontId="0" fillId="0" borderId="0" xfId="0" applyNumberFormat="1" applyFont="1" applyAlignment="1" applyProtection="1">
      <alignment vertical="center"/>
      <protection locked="0"/>
    </xf>
    <xf numFmtId="0" fontId="0" fillId="0" borderId="0" xfId="0" applyFont="1" applyAlignment="1">
      <alignment vertical="center"/>
    </xf>
    <xf numFmtId="0" fontId="0" fillId="0" borderId="0" xfId="0" applyFont="1" applyAlignment="1">
      <alignment/>
    </xf>
    <xf numFmtId="49" fontId="0" fillId="0" borderId="0" xfId="0" applyNumberFormat="1" applyFont="1" applyAlignment="1">
      <alignment/>
    </xf>
    <xf numFmtId="49" fontId="0" fillId="0" borderId="0" xfId="0" applyNumberFormat="1" applyFont="1" applyAlignment="1">
      <alignment vertical="center"/>
    </xf>
    <xf numFmtId="49" fontId="14" fillId="0" borderId="0" xfId="0" applyNumberFormat="1" applyFont="1" applyAlignment="1">
      <alignment/>
    </xf>
    <xf numFmtId="0" fontId="0" fillId="0" borderId="0" xfId="0" applyAlignment="1">
      <alignment horizontal="left" vertical="center"/>
    </xf>
    <xf numFmtId="179" fontId="14" fillId="0" borderId="162" xfId="0" applyNumberFormat="1" applyFont="1" applyBorder="1" applyAlignment="1" applyProtection="1">
      <alignment horizontal="center"/>
      <protection locked="0"/>
    </xf>
    <xf numFmtId="179" fontId="14" fillId="0" borderId="34" xfId="0" applyNumberFormat="1" applyFont="1" applyBorder="1" applyAlignment="1" applyProtection="1">
      <alignment horizontal="center" vertical="center"/>
      <protection locked="0"/>
    </xf>
    <xf numFmtId="179" fontId="14" fillId="0" borderId="28" xfId="0" applyNumberFormat="1" applyFont="1" applyBorder="1" applyAlignment="1" applyProtection="1">
      <alignment horizontal="center" vertical="center"/>
      <protection locked="0"/>
    </xf>
    <xf numFmtId="179" fontId="16" fillId="0" borderId="0" xfId="0" applyNumberFormat="1" applyFont="1" applyAlignment="1" applyProtection="1">
      <alignment/>
      <protection locked="0"/>
    </xf>
    <xf numFmtId="179" fontId="17" fillId="0" borderId="0" xfId="0" applyNumberFormat="1" applyFont="1" applyAlignment="1">
      <alignment/>
    </xf>
    <xf numFmtId="179" fontId="2" fillId="0" borderId="0" xfId="0" applyNumberFormat="1" applyFont="1" applyAlignment="1" applyProtection="1">
      <alignment vertical="center"/>
      <protection locked="0"/>
    </xf>
    <xf numFmtId="179" fontId="0" fillId="0" borderId="0" xfId="0" applyNumberFormat="1" applyFont="1" applyAlignment="1">
      <alignment vertical="center"/>
    </xf>
    <xf numFmtId="179" fontId="14" fillId="0" borderId="41" xfId="0" applyNumberFormat="1" applyFont="1" applyBorder="1" applyAlignment="1" applyProtection="1">
      <alignment vertical="center"/>
      <protection locked="0"/>
    </xf>
    <xf numFmtId="179" fontId="17" fillId="0" borderId="41" xfId="0" applyNumberFormat="1" applyFont="1" applyBorder="1" applyAlignment="1">
      <alignment vertical="center"/>
    </xf>
    <xf numFmtId="179" fontId="17" fillId="0" borderId="41" xfId="0" applyNumberFormat="1" applyFont="1" applyBorder="1" applyAlignment="1">
      <alignment/>
    </xf>
    <xf numFmtId="179" fontId="14" fillId="0" borderId="31" xfId="0" applyNumberFormat="1" applyFont="1" applyBorder="1" applyAlignment="1" applyProtection="1">
      <alignment horizontal="center" vertical="center"/>
      <protection locked="0"/>
    </xf>
    <xf numFmtId="179" fontId="0" fillId="0" borderId="0" xfId="0" applyNumberFormat="1" applyFont="1" applyAlignment="1" applyProtection="1">
      <alignment vertical="center"/>
      <protection locked="0"/>
    </xf>
    <xf numFmtId="179" fontId="9" fillId="0" borderId="155" xfId="0" applyNumberFormat="1" applyFont="1" applyFill="1" applyBorder="1" applyAlignment="1" applyProtection="1">
      <alignment horizontal="center"/>
      <protection locked="0"/>
    </xf>
    <xf numFmtId="0" fontId="0" fillId="0" borderId="161" xfId="0" applyFill="1" applyBorder="1" applyAlignment="1">
      <alignment/>
    </xf>
    <xf numFmtId="179" fontId="14" fillId="0" borderId="75" xfId="0" applyNumberFormat="1" applyFont="1" applyBorder="1" applyAlignment="1" applyProtection="1">
      <alignment vertical="center"/>
      <protection locked="0"/>
    </xf>
    <xf numFmtId="179" fontId="17" fillId="0" borderId="163" xfId="0" applyNumberFormat="1" applyFont="1" applyBorder="1" applyAlignment="1" applyProtection="1">
      <alignment vertical="center"/>
      <protection locked="0"/>
    </xf>
    <xf numFmtId="179" fontId="14" fillId="0" borderId="164" xfId="0" applyNumberFormat="1" applyFont="1" applyBorder="1" applyAlignment="1" applyProtection="1">
      <alignment vertical="center"/>
      <protection locked="0"/>
    </xf>
    <xf numFmtId="179" fontId="14" fillId="0" borderId="16" xfId="0" applyNumberFormat="1" applyFont="1" applyBorder="1" applyAlignment="1" applyProtection="1">
      <alignment vertical="center"/>
      <protection locked="0"/>
    </xf>
    <xf numFmtId="179" fontId="14" fillId="0" borderId="142" xfId="0" applyNumberFormat="1" applyFont="1" applyBorder="1" applyAlignment="1" applyProtection="1">
      <alignment vertical="center"/>
      <protection locked="0"/>
    </xf>
    <xf numFmtId="179" fontId="17" fillId="0" borderId="165" xfId="0" applyNumberFormat="1" applyFont="1" applyBorder="1" applyAlignment="1" applyProtection="1">
      <alignment vertical="center"/>
      <protection locked="0"/>
    </xf>
    <xf numFmtId="179" fontId="14" fillId="0" borderId="145" xfId="0" applyNumberFormat="1" applyFont="1" applyBorder="1" applyAlignment="1" applyProtection="1">
      <alignment/>
      <protection locked="0"/>
    </xf>
    <xf numFmtId="179" fontId="14" fillId="0" borderId="19" xfId="0" applyNumberFormat="1" applyFont="1" applyBorder="1" applyAlignment="1" applyProtection="1">
      <alignment/>
      <protection locked="0"/>
    </xf>
    <xf numFmtId="179" fontId="16" fillId="0" borderId="73" xfId="0" applyNumberFormat="1" applyFont="1" applyBorder="1" applyAlignment="1" applyProtection="1">
      <alignment horizontal="center" vertical="center" wrapText="1"/>
      <protection locked="0"/>
    </xf>
    <xf numFmtId="179" fontId="16" fillId="0" borderId="82" xfId="0" applyNumberFormat="1" applyFont="1" applyBorder="1" applyAlignment="1" applyProtection="1">
      <alignment horizontal="center" vertical="center" wrapText="1"/>
      <protection locked="0"/>
    </xf>
    <xf numFmtId="179" fontId="0" fillId="0" borderId="0" xfId="0" applyNumberFormat="1" applyFont="1" applyAlignment="1" applyProtection="1">
      <alignment/>
      <protection locked="0"/>
    </xf>
    <xf numFmtId="179" fontId="0" fillId="0" borderId="0" xfId="0" applyNumberFormat="1" applyFont="1" applyAlignment="1" applyProtection="1">
      <alignment/>
      <protection locked="0"/>
    </xf>
    <xf numFmtId="179" fontId="14" fillId="0" borderId="166" xfId="0" applyNumberFormat="1" applyFont="1" applyBorder="1" applyAlignment="1" applyProtection="1">
      <alignment/>
      <protection locked="0"/>
    </xf>
    <xf numFmtId="179" fontId="17" fillId="0" borderId="167" xfId="0" applyNumberFormat="1" applyFont="1" applyBorder="1" applyAlignment="1" applyProtection="1">
      <alignment/>
      <protection locked="0"/>
    </xf>
    <xf numFmtId="179" fontId="17" fillId="0" borderId="168" xfId="0" applyNumberFormat="1" applyFont="1" applyBorder="1" applyAlignment="1" applyProtection="1">
      <alignment/>
      <protection locked="0"/>
    </xf>
    <xf numFmtId="179" fontId="17" fillId="0" borderId="169" xfId="0" applyNumberFormat="1" applyFont="1" applyBorder="1" applyAlignment="1" applyProtection="1">
      <alignment/>
      <protection locked="0"/>
    </xf>
    <xf numFmtId="179" fontId="14" fillId="0" borderId="127" xfId="0" applyNumberFormat="1" applyFont="1" applyBorder="1" applyAlignment="1" applyProtection="1">
      <alignment horizontal="center"/>
      <protection locked="0"/>
    </xf>
    <xf numFmtId="179" fontId="14" fillId="0" borderId="128" xfId="0" applyNumberFormat="1" applyFont="1" applyBorder="1" applyAlignment="1" applyProtection="1">
      <alignment horizontal="center"/>
      <protection locked="0"/>
    </xf>
    <xf numFmtId="179" fontId="14" fillId="0" borderId="170" xfId="0" applyNumberFormat="1" applyFont="1" applyBorder="1" applyAlignment="1" applyProtection="1">
      <alignment horizontal="center"/>
      <protection locked="0"/>
    </xf>
    <xf numFmtId="179" fontId="14" fillId="0" borderId="73" xfId="0" applyNumberFormat="1" applyFont="1" applyBorder="1" applyAlignment="1" applyProtection="1">
      <alignment horizontal="center" vertical="center"/>
      <protection locked="0"/>
    </xf>
    <xf numFmtId="179" fontId="14" fillId="0" borderId="171" xfId="0" applyNumberFormat="1" applyFont="1" applyBorder="1" applyAlignment="1" applyProtection="1">
      <alignment horizontal="center" vertical="center"/>
      <protection locked="0"/>
    </xf>
    <xf numFmtId="179" fontId="16" fillId="0" borderId="155" xfId="0" applyNumberFormat="1" applyFont="1" applyBorder="1" applyAlignment="1" applyProtection="1">
      <alignment vertical="center"/>
      <protection locked="0"/>
    </xf>
    <xf numFmtId="179" fontId="16" fillId="0" borderId="172" xfId="0" applyNumberFormat="1" applyFont="1" applyBorder="1" applyAlignment="1" applyProtection="1">
      <alignment vertical="center"/>
      <protection locked="0"/>
    </xf>
    <xf numFmtId="179" fontId="14" fillId="0" borderId="165" xfId="0" applyNumberFormat="1" applyFont="1" applyBorder="1" applyAlignment="1" applyProtection="1">
      <alignment vertical="center"/>
      <protection locked="0"/>
    </xf>
    <xf numFmtId="179" fontId="14" fillId="0" borderId="0" xfId="0" applyNumberFormat="1" applyFont="1" applyAlignment="1" applyProtection="1">
      <alignment vertical="center"/>
      <protection locked="0"/>
    </xf>
    <xf numFmtId="0" fontId="23" fillId="0" borderId="82" xfId="0" applyFont="1" applyBorder="1" applyAlignment="1" applyProtection="1">
      <alignment wrapText="1"/>
      <protection locked="0"/>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2" xfId="63"/>
    <cellStyle name="標準 3" xfId="64"/>
    <cellStyle name="標準 4" xfId="65"/>
    <cellStyle name="標準 5" xfId="66"/>
    <cellStyle name="標準 6" xfId="67"/>
    <cellStyle name="標準 7" xfId="68"/>
    <cellStyle name="標準 8" xfId="69"/>
    <cellStyle name="標準 9" xfId="70"/>
    <cellStyle name="標準_保育所指導監査事前提出資料法人分"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857250</xdr:colOff>
      <xdr:row>18</xdr:row>
      <xdr:rowOff>304800</xdr:rowOff>
    </xdr:from>
    <xdr:to>
      <xdr:col>16</xdr:col>
      <xdr:colOff>219075</xdr:colOff>
      <xdr:row>21</xdr:row>
      <xdr:rowOff>285750</xdr:rowOff>
    </xdr:to>
    <xdr:sp>
      <xdr:nvSpPr>
        <xdr:cNvPr id="1" name="AutoShape 4"/>
        <xdr:cNvSpPr>
          <a:spLocks/>
        </xdr:cNvSpPr>
      </xdr:nvSpPr>
      <xdr:spPr>
        <a:xfrm>
          <a:off x="2619375" y="6838950"/>
          <a:ext cx="4267200" cy="1095375"/>
        </a:xfrm>
        <a:prstGeom prst="wedgeRoundRectCallout">
          <a:avLst>
            <a:gd name="adj1" fmla="val -51222"/>
            <a:gd name="adj2" fmla="val -7060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　</a:t>
          </a:r>
          <a:r>
            <a:rPr lang="en-US" cap="none" sz="1280" b="0" i="0" u="none" baseline="0">
              <a:solidFill>
                <a:srgbClr val="000000"/>
              </a:solidFill>
              <a:latin typeface="ＭＳ Ｐゴシック"/>
              <a:ea typeface="ＭＳ Ｐゴシック"/>
              <a:cs typeface="ＭＳ Ｐゴシック"/>
            </a:rPr>
            <a:t>他の事業所の職員を兼務している従業者がいる場合は、</a:t>
          </a:r>
          <a:r>
            <a:rPr lang="en-US" cap="none" sz="1280" b="0" i="0" u="sng" baseline="0">
              <a:solidFill>
                <a:srgbClr val="000000"/>
              </a:solidFill>
              <a:latin typeface="ＭＳ Ｐゴシック"/>
              <a:ea typeface="ＭＳ Ｐゴシック"/>
              <a:cs typeface="ＭＳ Ｐゴシック"/>
            </a:rPr>
            <a:t>兼務先の事業所の勤務表を添付</a:t>
          </a:r>
          <a:r>
            <a:rPr lang="en-US" cap="none" sz="1280" b="0" i="0" u="none" baseline="0">
              <a:solidFill>
                <a:srgbClr val="000000"/>
              </a:solidFill>
              <a:latin typeface="ＭＳ Ｐゴシック"/>
              <a:ea typeface="ＭＳ Ｐゴシック"/>
              <a:cs typeface="ＭＳ Ｐゴシック"/>
            </a:rPr>
            <a:t>してください。</a:t>
          </a:r>
          <a:r>
            <a:rPr lang="en-US" cap="none" sz="1280" b="0" i="0" u="none" baseline="0">
              <a:solidFill>
                <a:srgbClr val="000000"/>
              </a:solidFill>
              <a:latin typeface="ＭＳ Ｐゴシック"/>
              <a:ea typeface="ＭＳ Ｐゴシック"/>
              <a:cs typeface="ＭＳ Ｐゴシック"/>
            </a:rPr>
            <a:t>
</a:t>
          </a:r>
          <a:r>
            <a:rPr lang="en-US" cap="none" sz="1280" b="0" i="0" u="none" baseline="0">
              <a:solidFill>
                <a:srgbClr val="000000"/>
              </a:solidFill>
              <a:latin typeface="ＭＳ Ｐゴシック"/>
              <a:ea typeface="ＭＳ Ｐゴシック"/>
              <a:cs typeface="ＭＳ Ｐゴシック"/>
            </a:rPr>
            <a:t>　他の事業所の職員を兼務する従業者の氏名に</a:t>
          </a:r>
          <a:r>
            <a:rPr lang="en-US" cap="none" sz="1280" b="0" i="0" u="sng" baseline="0">
              <a:solidFill>
                <a:srgbClr val="000000"/>
              </a:solidFill>
              <a:latin typeface="ＭＳ Ｐゴシック"/>
              <a:ea typeface="ＭＳ Ｐゴシック"/>
              <a:cs typeface="ＭＳ Ｐゴシック"/>
            </a:rPr>
            <a:t>アンダーライン</a:t>
          </a:r>
          <a:r>
            <a:rPr lang="en-US" cap="none" sz="1280" b="0" i="0" u="none" baseline="0">
              <a:solidFill>
                <a:srgbClr val="000000"/>
              </a:solidFill>
              <a:latin typeface="ＭＳ Ｐゴシック"/>
              <a:ea typeface="ＭＳ Ｐゴシック"/>
              <a:cs typeface="ＭＳ Ｐゴシック"/>
            </a:rPr>
            <a:t>を引いてください。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9</xdr:row>
      <xdr:rowOff>0</xdr:rowOff>
    </xdr:from>
    <xdr:to>
      <xdr:col>5</xdr:col>
      <xdr:colOff>1685925</xdr:colOff>
      <xdr:row>9</xdr:row>
      <xdr:rowOff>0</xdr:rowOff>
    </xdr:to>
    <xdr:sp>
      <xdr:nvSpPr>
        <xdr:cNvPr id="1" name="Line 1"/>
        <xdr:cNvSpPr>
          <a:spLocks/>
        </xdr:cNvSpPr>
      </xdr:nvSpPr>
      <xdr:spPr>
        <a:xfrm>
          <a:off x="2381250" y="1457325"/>
          <a:ext cx="3381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15</xdr:row>
      <xdr:rowOff>0</xdr:rowOff>
    </xdr:from>
    <xdr:to>
      <xdr:col>5</xdr:col>
      <xdr:colOff>1695450</xdr:colOff>
      <xdr:row>15</xdr:row>
      <xdr:rowOff>0</xdr:rowOff>
    </xdr:to>
    <xdr:sp>
      <xdr:nvSpPr>
        <xdr:cNvPr id="2" name="Line 2"/>
        <xdr:cNvSpPr>
          <a:spLocks/>
        </xdr:cNvSpPr>
      </xdr:nvSpPr>
      <xdr:spPr>
        <a:xfrm>
          <a:off x="2371725" y="2409825"/>
          <a:ext cx="3400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I76"/>
  <sheetViews>
    <sheetView tabSelected="1" view="pageBreakPreview" zoomScaleSheetLayoutView="100" zoomScalePageLayoutView="0" workbookViewId="0" topLeftCell="A1">
      <selection activeCell="A1" sqref="A1:I1"/>
    </sheetView>
  </sheetViews>
  <sheetFormatPr defaultColWidth="9.00390625" defaultRowHeight="13.5"/>
  <cols>
    <col min="1" max="7" width="9.00390625" style="198" customWidth="1"/>
    <col min="8" max="8" width="11.75390625" style="198" customWidth="1"/>
    <col min="9" max="9" width="9.00390625" style="198" customWidth="1"/>
    <col min="10" max="10" width="3.125" style="198" customWidth="1"/>
    <col min="11" max="16384" width="9.00390625" style="198" customWidth="1"/>
  </cols>
  <sheetData>
    <row r="1" spans="1:9" ht="19.5" customHeight="1">
      <c r="A1" s="616" t="s">
        <v>740</v>
      </c>
      <c r="B1" s="616"/>
      <c r="C1" s="616"/>
      <c r="D1" s="616"/>
      <c r="E1" s="616"/>
      <c r="F1" s="616"/>
      <c r="G1" s="616"/>
      <c r="H1" s="616"/>
      <c r="I1" s="616"/>
    </row>
    <row r="2" spans="4:6" ht="19.5" customHeight="1">
      <c r="D2" s="246"/>
      <c r="E2" s="246"/>
      <c r="F2" s="246"/>
    </row>
    <row r="3" spans="1:9" s="234" customFormat="1" ht="34.5" customHeight="1">
      <c r="A3" s="610" t="s">
        <v>284</v>
      </c>
      <c r="B3" s="611"/>
      <c r="C3" s="612"/>
      <c r="D3" s="617" t="s">
        <v>351</v>
      </c>
      <c r="E3" s="617"/>
      <c r="F3" s="607"/>
      <c r="G3" s="608"/>
      <c r="H3" s="608"/>
      <c r="I3" s="609"/>
    </row>
    <row r="4" spans="1:9" s="234" customFormat="1" ht="34.5" customHeight="1">
      <c r="A4" s="610" t="s">
        <v>574</v>
      </c>
      <c r="B4" s="611"/>
      <c r="C4" s="612"/>
      <c r="D4" s="617" t="s">
        <v>194</v>
      </c>
      <c r="E4" s="617"/>
      <c r="F4" s="607"/>
      <c r="G4" s="608"/>
      <c r="H4" s="608"/>
      <c r="I4" s="609"/>
    </row>
    <row r="5" spans="1:9" s="234" customFormat="1" ht="34.5" customHeight="1">
      <c r="A5" s="613"/>
      <c r="B5" s="614"/>
      <c r="C5" s="615"/>
      <c r="D5" s="617" t="s">
        <v>350</v>
      </c>
      <c r="E5" s="617"/>
      <c r="F5" s="607"/>
      <c r="G5" s="608"/>
      <c r="H5" s="608"/>
      <c r="I5" s="609"/>
    </row>
    <row r="6" spans="2:8" ht="19.5" customHeight="1">
      <c r="B6" s="248"/>
      <c r="C6" s="248"/>
      <c r="D6" s="588"/>
      <c r="F6" s="199"/>
      <c r="G6" s="199"/>
      <c r="H6" s="199"/>
    </row>
    <row r="7" spans="1:6" s="68" customFormat="1" ht="15" customHeight="1">
      <c r="A7" s="598" t="s">
        <v>487</v>
      </c>
      <c r="B7" s="598"/>
      <c r="C7" s="598"/>
      <c r="D7" s="62"/>
      <c r="E7" s="199"/>
      <c r="F7" s="62"/>
    </row>
    <row r="8" spans="1:9" s="68" customFormat="1" ht="15" customHeight="1">
      <c r="A8" s="598" t="s">
        <v>793</v>
      </c>
      <c r="B8" s="606"/>
      <c r="C8" s="606"/>
      <c r="D8" s="606"/>
      <c r="E8" s="606"/>
      <c r="F8" s="606"/>
      <c r="G8" s="606"/>
      <c r="H8" s="606"/>
      <c r="I8" s="606"/>
    </row>
    <row r="9" spans="1:9" s="68" customFormat="1" ht="15" customHeight="1">
      <c r="A9" s="598" t="s">
        <v>161</v>
      </c>
      <c r="B9" s="606"/>
      <c r="C9" s="606"/>
      <c r="D9" s="606"/>
      <c r="E9" s="606"/>
      <c r="F9" s="606"/>
      <c r="G9" s="606"/>
      <c r="H9" s="606"/>
      <c r="I9" s="606"/>
    </row>
    <row r="10" spans="1:9" s="68" customFormat="1" ht="15" customHeight="1">
      <c r="A10" s="598" t="s">
        <v>162</v>
      </c>
      <c r="B10" s="606"/>
      <c r="C10" s="606"/>
      <c r="D10" s="606"/>
      <c r="E10" s="606"/>
      <c r="F10" s="606"/>
      <c r="G10" s="606"/>
      <c r="H10" s="606"/>
      <c r="I10" s="606"/>
    </row>
    <row r="11" spans="1:9" s="68" customFormat="1" ht="15" customHeight="1">
      <c r="A11" s="598" t="s">
        <v>520</v>
      </c>
      <c r="B11" s="606"/>
      <c r="C11" s="606"/>
      <c r="D11" s="606"/>
      <c r="E11" s="606"/>
      <c r="F11" s="606"/>
      <c r="G11" s="606"/>
      <c r="H11" s="606"/>
      <c r="I11" s="606"/>
    </row>
    <row r="12" spans="1:9" s="68" customFormat="1" ht="15" customHeight="1">
      <c r="A12" s="598" t="s">
        <v>195</v>
      </c>
      <c r="B12" s="606"/>
      <c r="C12" s="606"/>
      <c r="D12" s="606"/>
      <c r="E12" s="606"/>
      <c r="F12" s="606"/>
      <c r="G12" s="606"/>
      <c r="H12" s="606"/>
      <c r="I12" s="606"/>
    </row>
    <row r="13" spans="1:9" s="68" customFormat="1" ht="15.75" customHeight="1">
      <c r="A13" s="598" t="s">
        <v>703</v>
      </c>
      <c r="B13" s="606"/>
      <c r="C13" s="606"/>
      <c r="D13" s="606"/>
      <c r="E13" s="606"/>
      <c r="F13" s="606"/>
      <c r="G13" s="606"/>
      <c r="H13" s="606"/>
      <c r="I13" s="606"/>
    </row>
    <row r="14" spans="1:9" s="68" customFormat="1" ht="15" customHeight="1">
      <c r="A14" s="111"/>
      <c r="C14" s="111"/>
      <c r="D14" s="111"/>
      <c r="E14" s="111"/>
      <c r="F14" s="111"/>
      <c r="G14" s="111"/>
      <c r="H14" s="111"/>
      <c r="I14" s="111"/>
    </row>
    <row r="15" spans="1:9" s="68" customFormat="1" ht="15" customHeight="1">
      <c r="A15" s="111"/>
      <c r="C15" s="111"/>
      <c r="D15" s="111"/>
      <c r="E15" s="111"/>
      <c r="F15" s="111"/>
      <c r="G15" s="111"/>
      <c r="H15" s="111"/>
      <c r="I15" s="111"/>
    </row>
    <row r="16" spans="1:9" s="68" customFormat="1" ht="15" customHeight="1">
      <c r="A16" s="111"/>
      <c r="C16" s="111"/>
      <c r="D16" s="111"/>
      <c r="E16" s="111"/>
      <c r="F16" s="111"/>
      <c r="G16" s="111"/>
      <c r="H16" s="111"/>
      <c r="I16" s="111"/>
    </row>
    <row r="17" spans="1:9" s="68" customFormat="1" ht="15" customHeight="1">
      <c r="A17" s="111"/>
      <c r="C17" s="111"/>
      <c r="D17" s="111"/>
      <c r="E17" s="111"/>
      <c r="F17" s="111"/>
      <c r="G17" s="111"/>
      <c r="H17" s="111"/>
      <c r="I17" s="111"/>
    </row>
    <row r="18" spans="1:9" s="68" customFormat="1" ht="15" customHeight="1">
      <c r="A18" s="111"/>
      <c r="C18" s="111"/>
      <c r="D18" s="111"/>
      <c r="E18" s="111"/>
      <c r="F18" s="111"/>
      <c r="G18" s="111"/>
      <c r="H18" s="111"/>
      <c r="I18" s="111"/>
    </row>
    <row r="19" spans="1:9" s="68" customFormat="1" ht="15" customHeight="1">
      <c r="A19" s="111"/>
      <c r="C19" s="111"/>
      <c r="D19" s="111"/>
      <c r="E19" s="111"/>
      <c r="F19" s="111"/>
      <c r="G19" s="111"/>
      <c r="H19" s="111"/>
      <c r="I19" s="111"/>
    </row>
    <row r="20" spans="1:9" s="68" customFormat="1" ht="27.75" customHeight="1">
      <c r="A20" s="555" t="s">
        <v>681</v>
      </c>
      <c r="B20" s="556"/>
      <c r="C20" s="555"/>
      <c r="D20" s="111"/>
      <c r="E20" s="111"/>
      <c r="F20" s="111"/>
      <c r="G20" s="111"/>
      <c r="H20" s="111"/>
      <c r="I20" s="111"/>
    </row>
    <row r="21" spans="1:9" s="68" customFormat="1" ht="27.75" customHeight="1">
      <c r="A21" s="555"/>
      <c r="B21" s="557" t="s">
        <v>678</v>
      </c>
      <c r="C21" s="558"/>
      <c r="D21" s="111"/>
      <c r="E21" s="111"/>
      <c r="F21" s="111"/>
      <c r="G21" s="111"/>
      <c r="H21" s="111"/>
      <c r="I21" s="111"/>
    </row>
    <row r="22" spans="1:9" s="68" customFormat="1" ht="27.75" customHeight="1">
      <c r="A22" s="555"/>
      <c r="B22" s="557" t="s">
        <v>679</v>
      </c>
      <c r="C22" s="558"/>
      <c r="D22" s="111"/>
      <c r="E22" s="111"/>
      <c r="F22" s="111"/>
      <c r="G22" s="111"/>
      <c r="H22" s="111"/>
      <c r="I22" s="111"/>
    </row>
    <row r="23" spans="1:9" s="68" customFormat="1" ht="27.75" customHeight="1">
      <c r="A23" s="555"/>
      <c r="B23" s="557" t="s">
        <v>680</v>
      </c>
      <c r="C23" s="558"/>
      <c r="D23" s="111"/>
      <c r="E23" s="111"/>
      <c r="F23" s="111"/>
      <c r="G23" s="111"/>
      <c r="H23" s="111"/>
      <c r="I23" s="111"/>
    </row>
    <row r="24" spans="1:9" s="68" customFormat="1" ht="27.75" customHeight="1">
      <c r="A24" s="555"/>
      <c r="B24" s="557"/>
      <c r="C24" s="558"/>
      <c r="D24" s="111"/>
      <c r="E24" s="111"/>
      <c r="F24" s="111"/>
      <c r="G24" s="111"/>
      <c r="H24" s="111"/>
      <c r="I24" s="111"/>
    </row>
    <row r="25" spans="1:9" s="68" customFormat="1" ht="15" customHeight="1">
      <c r="A25" s="407"/>
      <c r="C25" s="407"/>
      <c r="D25" s="407"/>
      <c r="E25" s="407"/>
      <c r="F25" s="407"/>
      <c r="G25" s="407"/>
      <c r="H25" s="407"/>
      <c r="I25" s="407"/>
    </row>
    <row r="26" spans="1:9" s="68" customFormat="1" ht="15" customHeight="1">
      <c r="A26" s="407"/>
      <c r="C26" s="407"/>
      <c r="D26" s="407"/>
      <c r="E26" s="407"/>
      <c r="F26" s="407"/>
      <c r="G26" s="407"/>
      <c r="H26" s="407"/>
      <c r="I26" s="407"/>
    </row>
    <row r="27" ht="16.5" customHeight="1"/>
    <row r="28" ht="16.5" customHeight="1"/>
    <row r="29" ht="16.5" customHeight="1"/>
    <row r="30" ht="16.5" customHeight="1"/>
    <row r="31" ht="10.5" customHeight="1"/>
    <row r="32" s="68" customFormat="1" ht="14.25" customHeight="1">
      <c r="E32" s="247" t="s">
        <v>349</v>
      </c>
    </row>
    <row r="33" spans="1:9" ht="16.5" customHeight="1">
      <c r="A33" s="600" t="s">
        <v>175</v>
      </c>
      <c r="B33" s="600"/>
      <c r="C33" s="68"/>
      <c r="D33" s="68"/>
      <c r="E33" s="68"/>
      <c r="F33" s="68"/>
      <c r="G33" s="68"/>
      <c r="H33" s="68"/>
      <c r="I33" s="68"/>
    </row>
    <row r="34" spans="1:9" ht="16.5" customHeight="1">
      <c r="A34" s="596" t="s">
        <v>218</v>
      </c>
      <c r="B34" s="596"/>
      <c r="C34" s="597" t="s">
        <v>181</v>
      </c>
      <c r="D34" s="597"/>
      <c r="E34" s="597"/>
      <c r="F34" s="597"/>
      <c r="G34" s="597"/>
      <c r="H34" s="597"/>
      <c r="I34" s="60">
        <v>1</v>
      </c>
    </row>
    <row r="35" spans="1:9" ht="16.5" customHeight="1">
      <c r="A35" s="596" t="s">
        <v>219</v>
      </c>
      <c r="B35" s="596"/>
      <c r="C35" s="597" t="s">
        <v>181</v>
      </c>
      <c r="D35" s="597"/>
      <c r="E35" s="597"/>
      <c r="F35" s="597"/>
      <c r="G35" s="597"/>
      <c r="H35" s="597"/>
      <c r="I35" s="60">
        <v>2</v>
      </c>
    </row>
    <row r="36" spans="1:9" ht="16.5" customHeight="1">
      <c r="A36" s="596" t="s">
        <v>220</v>
      </c>
      <c r="B36" s="596"/>
      <c r="C36" s="597" t="s">
        <v>181</v>
      </c>
      <c r="D36" s="597"/>
      <c r="E36" s="597"/>
      <c r="F36" s="597"/>
      <c r="G36" s="597"/>
      <c r="H36" s="597"/>
      <c r="I36" s="60">
        <v>3</v>
      </c>
    </row>
    <row r="37" spans="1:9" ht="16.5" customHeight="1">
      <c r="A37" s="604" t="s">
        <v>239</v>
      </c>
      <c r="B37" s="604"/>
      <c r="C37" s="597" t="s">
        <v>181</v>
      </c>
      <c r="D37" s="597"/>
      <c r="E37" s="597"/>
      <c r="F37" s="597"/>
      <c r="G37" s="597"/>
      <c r="H37" s="597"/>
      <c r="I37" s="60">
        <v>4</v>
      </c>
    </row>
    <row r="38" spans="1:9" ht="16.5" customHeight="1">
      <c r="A38" s="604" t="s">
        <v>682</v>
      </c>
      <c r="B38" s="604"/>
      <c r="C38" s="604"/>
      <c r="D38" s="603"/>
      <c r="E38" s="603"/>
      <c r="F38" s="603"/>
      <c r="G38" s="603"/>
      <c r="H38" s="603"/>
      <c r="I38" s="60"/>
    </row>
    <row r="39" spans="1:9" ht="16.5" customHeight="1">
      <c r="A39" s="158" t="s">
        <v>158</v>
      </c>
      <c r="B39" s="158"/>
      <c r="C39" s="597" t="s">
        <v>181</v>
      </c>
      <c r="D39" s="597"/>
      <c r="E39" s="597"/>
      <c r="F39" s="597"/>
      <c r="G39" s="597"/>
      <c r="H39" s="597"/>
      <c r="I39" s="60">
        <v>5</v>
      </c>
    </row>
    <row r="40" spans="1:9" ht="16.5" customHeight="1">
      <c r="A40" s="158" t="s">
        <v>159</v>
      </c>
      <c r="B40" s="158"/>
      <c r="C40" s="597" t="s">
        <v>182</v>
      </c>
      <c r="D40" s="597"/>
      <c r="E40" s="597"/>
      <c r="F40" s="597"/>
      <c r="G40" s="597"/>
      <c r="H40" s="597"/>
      <c r="I40" s="60">
        <v>5</v>
      </c>
    </row>
    <row r="41" spans="1:9" ht="16.5" customHeight="1">
      <c r="A41" s="600" t="s">
        <v>683</v>
      </c>
      <c r="B41" s="600"/>
      <c r="C41" s="68"/>
      <c r="D41" s="603"/>
      <c r="E41" s="603"/>
      <c r="F41" s="603"/>
      <c r="G41" s="603"/>
      <c r="H41" s="603"/>
      <c r="I41" s="60"/>
    </row>
    <row r="42" spans="1:9" ht="16.5" customHeight="1">
      <c r="A42" s="596" t="s">
        <v>160</v>
      </c>
      <c r="B42" s="596"/>
      <c r="C42" s="596"/>
      <c r="D42" s="597" t="s">
        <v>238</v>
      </c>
      <c r="E42" s="597"/>
      <c r="F42" s="597"/>
      <c r="G42" s="597"/>
      <c r="H42" s="597"/>
      <c r="I42" s="60">
        <v>6</v>
      </c>
    </row>
    <row r="43" spans="1:9" ht="16.5" customHeight="1">
      <c r="A43" s="158" t="s">
        <v>684</v>
      </c>
      <c r="B43" s="158"/>
      <c r="C43" s="158"/>
      <c r="E43" s="412"/>
      <c r="F43" s="412"/>
      <c r="G43" s="412"/>
      <c r="H43" s="412" t="s">
        <v>685</v>
      </c>
      <c r="I43" s="60">
        <v>7</v>
      </c>
    </row>
    <row r="44" spans="1:9" ht="16.5" customHeight="1">
      <c r="A44" s="604" t="s">
        <v>701</v>
      </c>
      <c r="B44" s="604"/>
      <c r="C44" s="604"/>
      <c r="D44" s="603"/>
      <c r="E44" s="603"/>
      <c r="F44" s="603"/>
      <c r="G44" s="603"/>
      <c r="H44" s="603"/>
      <c r="I44" s="60"/>
    </row>
    <row r="45" spans="1:9" ht="16.5" customHeight="1">
      <c r="A45" s="596" t="s">
        <v>433</v>
      </c>
      <c r="B45" s="596"/>
      <c r="C45" s="596"/>
      <c r="D45" s="596"/>
      <c r="E45" s="597" t="s">
        <v>183</v>
      </c>
      <c r="F45" s="597"/>
      <c r="G45" s="597"/>
      <c r="H45" s="597"/>
      <c r="I45" s="60">
        <v>8</v>
      </c>
    </row>
    <row r="46" spans="1:9" ht="16.5" customHeight="1">
      <c r="A46" s="596" t="s">
        <v>434</v>
      </c>
      <c r="B46" s="596"/>
      <c r="C46" s="597" t="s">
        <v>182</v>
      </c>
      <c r="D46" s="597"/>
      <c r="E46" s="597"/>
      <c r="F46" s="597"/>
      <c r="G46" s="597"/>
      <c r="H46" s="597"/>
      <c r="I46" s="60">
        <v>8</v>
      </c>
    </row>
    <row r="47" spans="1:9" ht="16.5" customHeight="1">
      <c r="A47" s="604" t="s">
        <v>691</v>
      </c>
      <c r="B47" s="604"/>
      <c r="C47" s="604"/>
      <c r="D47" s="603"/>
      <c r="E47" s="603"/>
      <c r="F47" s="603"/>
      <c r="G47" s="603"/>
      <c r="H47" s="603"/>
      <c r="I47" s="60"/>
    </row>
    <row r="48" spans="1:9" ht="16.5" customHeight="1">
      <c r="A48" s="596" t="s">
        <v>686</v>
      </c>
      <c r="B48" s="596"/>
      <c r="C48" s="596"/>
      <c r="D48" s="596"/>
      <c r="E48" s="596"/>
      <c r="F48" s="596" t="s">
        <v>238</v>
      </c>
      <c r="G48" s="596"/>
      <c r="H48" s="596"/>
      <c r="I48" s="60">
        <v>9</v>
      </c>
    </row>
    <row r="49" spans="1:9" ht="16.5" customHeight="1">
      <c r="A49" s="596" t="s">
        <v>702</v>
      </c>
      <c r="B49" s="596"/>
      <c r="C49" s="596"/>
      <c r="E49" s="158" t="s">
        <v>238</v>
      </c>
      <c r="F49" s="412"/>
      <c r="G49" s="412"/>
      <c r="H49" s="412"/>
      <c r="I49" s="60">
        <v>9</v>
      </c>
    </row>
    <row r="50" spans="1:9" ht="16.5" customHeight="1">
      <c r="A50" s="600" t="s">
        <v>692</v>
      </c>
      <c r="B50" s="600"/>
      <c r="C50" s="600"/>
      <c r="D50" s="68"/>
      <c r="E50" s="68"/>
      <c r="F50" s="68"/>
      <c r="G50" s="68"/>
      <c r="H50" s="68"/>
      <c r="I50" s="60"/>
    </row>
    <row r="51" spans="1:9" ht="16.5" customHeight="1">
      <c r="A51" s="68" t="s">
        <v>687</v>
      </c>
      <c r="B51" s="68"/>
      <c r="C51" s="68"/>
      <c r="D51" s="603" t="s">
        <v>238</v>
      </c>
      <c r="E51" s="603"/>
      <c r="F51" s="603"/>
      <c r="G51" s="603"/>
      <c r="H51" s="603"/>
      <c r="I51" s="60">
        <v>10</v>
      </c>
    </row>
    <row r="52" spans="1:9" ht="16.5" customHeight="1">
      <c r="A52" s="68" t="s">
        <v>688</v>
      </c>
      <c r="B52" s="68"/>
      <c r="C52" s="68"/>
      <c r="D52" s="603" t="s">
        <v>689</v>
      </c>
      <c r="E52" s="603"/>
      <c r="F52" s="603"/>
      <c r="G52" s="603"/>
      <c r="H52" s="603"/>
      <c r="I52" s="60">
        <v>10</v>
      </c>
    </row>
    <row r="53" spans="1:9" ht="16.5" customHeight="1">
      <c r="A53" s="68" t="s">
        <v>690</v>
      </c>
      <c r="B53" s="68"/>
      <c r="C53" s="68"/>
      <c r="D53" s="603" t="s">
        <v>238</v>
      </c>
      <c r="E53" s="603"/>
      <c r="F53" s="603"/>
      <c r="G53" s="603"/>
      <c r="H53" s="603"/>
      <c r="I53" s="60">
        <v>10</v>
      </c>
    </row>
    <row r="54" spans="1:9" ht="16.5" customHeight="1">
      <c r="A54" s="604" t="s">
        <v>693</v>
      </c>
      <c r="B54" s="605"/>
      <c r="C54" s="605"/>
      <c r="D54" s="597" t="s">
        <v>238</v>
      </c>
      <c r="E54" s="597"/>
      <c r="F54" s="597"/>
      <c r="G54" s="597"/>
      <c r="H54" s="597"/>
      <c r="I54" s="60">
        <v>11</v>
      </c>
    </row>
    <row r="55" spans="1:9" ht="16.5" customHeight="1">
      <c r="A55" s="601" t="s">
        <v>697</v>
      </c>
      <c r="B55" s="601"/>
      <c r="C55" s="601"/>
      <c r="D55" s="597" t="s">
        <v>238</v>
      </c>
      <c r="E55" s="597"/>
      <c r="F55" s="597"/>
      <c r="G55" s="597"/>
      <c r="H55" s="597"/>
      <c r="I55" s="60">
        <v>12</v>
      </c>
    </row>
    <row r="56" spans="1:9" ht="16.5" customHeight="1">
      <c r="A56" s="601" t="s">
        <v>694</v>
      </c>
      <c r="B56" s="601"/>
      <c r="C56" s="601"/>
      <c r="D56" s="603"/>
      <c r="E56" s="603"/>
      <c r="F56" s="603"/>
      <c r="G56" s="603"/>
      <c r="H56" s="603"/>
      <c r="I56" s="60"/>
    </row>
    <row r="57" spans="1:9" ht="16.5" customHeight="1">
      <c r="A57" s="602" t="s">
        <v>221</v>
      </c>
      <c r="B57" s="602"/>
      <c r="C57" s="602"/>
      <c r="D57" s="597" t="s">
        <v>238</v>
      </c>
      <c r="E57" s="597"/>
      <c r="F57" s="597"/>
      <c r="G57" s="597"/>
      <c r="H57" s="597"/>
      <c r="I57" s="60">
        <v>13</v>
      </c>
    </row>
    <row r="58" spans="1:9" ht="16.5" customHeight="1">
      <c r="A58" s="596" t="s">
        <v>222</v>
      </c>
      <c r="B58" s="596"/>
      <c r="C58" s="596"/>
      <c r="D58" s="597" t="s">
        <v>238</v>
      </c>
      <c r="E58" s="597"/>
      <c r="F58" s="597"/>
      <c r="G58" s="597"/>
      <c r="H58" s="597"/>
      <c r="I58" s="60">
        <v>13</v>
      </c>
    </row>
    <row r="59" spans="1:9" ht="16.5" customHeight="1">
      <c r="A59" s="596" t="s">
        <v>538</v>
      </c>
      <c r="B59" s="596"/>
      <c r="C59" s="596"/>
      <c r="D59" s="597" t="s">
        <v>238</v>
      </c>
      <c r="E59" s="597"/>
      <c r="F59" s="597"/>
      <c r="G59" s="597"/>
      <c r="H59" s="597"/>
      <c r="I59" s="60">
        <v>13</v>
      </c>
    </row>
    <row r="60" spans="1:9" ht="16.5" customHeight="1">
      <c r="A60" s="596" t="s">
        <v>223</v>
      </c>
      <c r="B60" s="596"/>
      <c r="C60" s="596"/>
      <c r="D60" s="597" t="s">
        <v>238</v>
      </c>
      <c r="E60" s="597"/>
      <c r="F60" s="597"/>
      <c r="G60" s="597"/>
      <c r="H60" s="597"/>
      <c r="I60" s="60">
        <v>13</v>
      </c>
    </row>
    <row r="61" spans="1:9" ht="16.5" customHeight="1">
      <c r="A61" s="600" t="s">
        <v>698</v>
      </c>
      <c r="B61" s="600"/>
      <c r="C61" s="68"/>
      <c r="D61" s="603"/>
      <c r="E61" s="603"/>
      <c r="F61" s="603"/>
      <c r="G61" s="603"/>
      <c r="H61" s="603"/>
      <c r="I61" s="60"/>
    </row>
    <row r="62" spans="1:9" ht="16.5" customHeight="1">
      <c r="A62" s="111" t="s">
        <v>440</v>
      </c>
      <c r="B62" s="111"/>
      <c r="C62" s="111"/>
      <c r="D62" s="597" t="s">
        <v>238</v>
      </c>
      <c r="E62" s="597"/>
      <c r="F62" s="597"/>
      <c r="G62" s="597"/>
      <c r="H62" s="597"/>
      <c r="I62" s="60">
        <v>14</v>
      </c>
    </row>
    <row r="63" spans="1:9" ht="16.5" customHeight="1">
      <c r="A63" s="111" t="s">
        <v>441</v>
      </c>
      <c r="B63" s="111"/>
      <c r="C63" s="111"/>
      <c r="D63" s="597" t="s">
        <v>238</v>
      </c>
      <c r="E63" s="597"/>
      <c r="F63" s="597"/>
      <c r="G63" s="597"/>
      <c r="H63" s="597"/>
      <c r="I63" s="60">
        <v>14</v>
      </c>
    </row>
    <row r="64" spans="1:9" ht="15.75" customHeight="1">
      <c r="A64" s="111" t="s">
        <v>788</v>
      </c>
      <c r="B64" s="111"/>
      <c r="C64" s="111"/>
      <c r="D64" s="597" t="s">
        <v>238</v>
      </c>
      <c r="E64" s="597"/>
      <c r="F64" s="597"/>
      <c r="G64" s="597"/>
      <c r="H64" s="597"/>
      <c r="I64" s="60">
        <v>14</v>
      </c>
    </row>
    <row r="65" spans="1:9" ht="16.5" customHeight="1">
      <c r="A65" s="111" t="s">
        <v>789</v>
      </c>
      <c r="B65" s="111"/>
      <c r="C65" s="111"/>
      <c r="D65" s="111"/>
      <c r="E65" s="597" t="s">
        <v>185</v>
      </c>
      <c r="F65" s="597"/>
      <c r="G65" s="597"/>
      <c r="H65" s="597"/>
      <c r="I65" s="60">
        <v>14</v>
      </c>
    </row>
    <row r="66" spans="1:9" ht="16.5" customHeight="1">
      <c r="A66" s="111" t="s">
        <v>790</v>
      </c>
      <c r="B66" s="111"/>
      <c r="C66" s="111"/>
      <c r="D66" s="597" t="s">
        <v>238</v>
      </c>
      <c r="E66" s="597"/>
      <c r="F66" s="597"/>
      <c r="G66" s="597"/>
      <c r="H66" s="597"/>
      <c r="I66" s="60">
        <v>14</v>
      </c>
    </row>
    <row r="67" spans="1:9" ht="16.5" customHeight="1">
      <c r="A67" s="618" t="s">
        <v>791</v>
      </c>
      <c r="B67" s="618"/>
      <c r="C67" s="618"/>
      <c r="D67" s="597" t="s">
        <v>238</v>
      </c>
      <c r="E67" s="597"/>
      <c r="F67" s="597"/>
      <c r="G67" s="597"/>
      <c r="H67" s="597"/>
      <c r="I67" s="60">
        <v>14</v>
      </c>
    </row>
    <row r="68" spans="1:9" ht="15.75" customHeight="1">
      <c r="A68" s="618" t="s">
        <v>792</v>
      </c>
      <c r="B68" s="618"/>
      <c r="C68" s="618"/>
      <c r="D68" s="597" t="s">
        <v>238</v>
      </c>
      <c r="E68" s="597"/>
      <c r="F68" s="597"/>
      <c r="G68" s="597"/>
      <c r="H68" s="597"/>
      <c r="I68" s="60">
        <v>14</v>
      </c>
    </row>
    <row r="69" spans="1:9" ht="16.5" customHeight="1">
      <c r="A69" s="600" t="s">
        <v>699</v>
      </c>
      <c r="B69" s="600"/>
      <c r="C69" s="600"/>
      <c r="D69" s="603"/>
      <c r="E69" s="603"/>
      <c r="F69" s="603"/>
      <c r="G69" s="603"/>
      <c r="H69" s="603"/>
      <c r="I69" s="60"/>
    </row>
    <row r="70" spans="1:9" ht="16.5" customHeight="1">
      <c r="A70" s="598" t="s">
        <v>224</v>
      </c>
      <c r="B70" s="598"/>
      <c r="C70" s="598"/>
      <c r="D70" s="597" t="s">
        <v>238</v>
      </c>
      <c r="E70" s="597"/>
      <c r="F70" s="597"/>
      <c r="G70" s="597"/>
      <c r="H70" s="597"/>
      <c r="I70" s="60">
        <v>15</v>
      </c>
    </row>
    <row r="71" spans="1:9" ht="16.5" customHeight="1">
      <c r="A71" s="68" t="s">
        <v>519</v>
      </c>
      <c r="B71" s="68"/>
      <c r="C71" s="68"/>
      <c r="D71" s="597" t="s">
        <v>238</v>
      </c>
      <c r="E71" s="597"/>
      <c r="F71" s="597"/>
      <c r="G71" s="597"/>
      <c r="H71" s="597"/>
      <c r="I71" s="60">
        <v>15</v>
      </c>
    </row>
    <row r="72" spans="1:9" ht="16.5" customHeight="1">
      <c r="A72" s="600" t="s">
        <v>700</v>
      </c>
      <c r="B72" s="600"/>
      <c r="C72" s="600"/>
      <c r="D72" s="597" t="s">
        <v>238</v>
      </c>
      <c r="E72" s="597"/>
      <c r="F72" s="597"/>
      <c r="G72" s="597"/>
      <c r="H72" s="597"/>
      <c r="I72" s="60">
        <v>16</v>
      </c>
    </row>
    <row r="73" spans="1:9" ht="16.5" customHeight="1">
      <c r="A73" s="598" t="s">
        <v>191</v>
      </c>
      <c r="B73" s="598"/>
      <c r="C73" s="598"/>
      <c r="D73" s="598"/>
      <c r="E73" s="599"/>
      <c r="F73" s="597" t="s">
        <v>184</v>
      </c>
      <c r="G73" s="597"/>
      <c r="H73" s="597"/>
      <c r="I73" s="60">
        <f>+I72+1</f>
        <v>17</v>
      </c>
    </row>
    <row r="74" spans="1:9" ht="16.5" customHeight="1">
      <c r="A74" s="111" t="s">
        <v>568</v>
      </c>
      <c r="B74" s="111"/>
      <c r="C74" s="111"/>
      <c r="D74" s="111"/>
      <c r="E74" s="68"/>
      <c r="F74" s="597" t="s">
        <v>184</v>
      </c>
      <c r="G74" s="597"/>
      <c r="H74" s="597"/>
      <c r="I74" s="60">
        <v>18</v>
      </c>
    </row>
    <row r="75" spans="1:9" ht="16.5" customHeight="1">
      <c r="A75" s="111" t="s">
        <v>569</v>
      </c>
      <c r="B75" s="111"/>
      <c r="C75" s="111"/>
      <c r="D75" s="111"/>
      <c r="E75" s="111"/>
      <c r="F75" s="597" t="s">
        <v>184</v>
      </c>
      <c r="G75" s="597"/>
      <c r="H75" s="597"/>
      <c r="I75" s="60">
        <v>19</v>
      </c>
    </row>
    <row r="76" spans="1:9" ht="13.5" customHeight="1">
      <c r="A76" s="111"/>
      <c r="B76" s="111"/>
      <c r="C76" s="111"/>
      <c r="D76" s="111"/>
      <c r="E76" s="111"/>
      <c r="F76" s="597"/>
      <c r="G76" s="597"/>
      <c r="H76" s="597"/>
      <c r="I76" s="60"/>
    </row>
    <row r="77" ht="16.5" customHeight="1"/>
  </sheetData>
  <sheetProtection/>
  <mergeCells count="86">
    <mergeCell ref="A61:B61"/>
    <mergeCell ref="D61:H61"/>
    <mergeCell ref="E65:H65"/>
    <mergeCell ref="D60:H60"/>
    <mergeCell ref="D66:H66"/>
    <mergeCell ref="D63:H63"/>
    <mergeCell ref="A60:C60"/>
    <mergeCell ref="D64:H64"/>
    <mergeCell ref="D70:H70"/>
    <mergeCell ref="F74:H74"/>
    <mergeCell ref="D67:H67"/>
    <mergeCell ref="D69:H69"/>
    <mergeCell ref="A72:C72"/>
    <mergeCell ref="D71:H71"/>
    <mergeCell ref="A68:C68"/>
    <mergeCell ref="D68:H68"/>
    <mergeCell ref="D72:H72"/>
    <mergeCell ref="A67:C67"/>
    <mergeCell ref="A10:I10"/>
    <mergeCell ref="A13:I13"/>
    <mergeCell ref="C35:H35"/>
    <mergeCell ref="A38:C38"/>
    <mergeCell ref="D38:H38"/>
    <mergeCell ref="A11:I11"/>
    <mergeCell ref="A12:I12"/>
    <mergeCell ref="A33:B33"/>
    <mergeCell ref="A70:C70"/>
    <mergeCell ref="A34:B34"/>
    <mergeCell ref="C34:H34"/>
    <mergeCell ref="C39:H39"/>
    <mergeCell ref="C37:H37"/>
    <mergeCell ref="A1:I1"/>
    <mergeCell ref="D3:E3"/>
    <mergeCell ref="D4:E4"/>
    <mergeCell ref="D5:E5"/>
    <mergeCell ref="A3:C3"/>
    <mergeCell ref="A7:C7"/>
    <mergeCell ref="F3:I3"/>
    <mergeCell ref="F4:I4"/>
    <mergeCell ref="F5:I5"/>
    <mergeCell ref="A4:C4"/>
    <mergeCell ref="A5:C5"/>
    <mergeCell ref="A8:I8"/>
    <mergeCell ref="A9:I9"/>
    <mergeCell ref="A42:C42"/>
    <mergeCell ref="D42:H42"/>
    <mergeCell ref="A48:E48"/>
    <mergeCell ref="D53:H53"/>
    <mergeCell ref="A44:C44"/>
    <mergeCell ref="D44:H44"/>
    <mergeCell ref="A46:B46"/>
    <mergeCell ref="C46:H46"/>
    <mergeCell ref="C40:H40"/>
    <mergeCell ref="A41:B41"/>
    <mergeCell ref="D41:H41"/>
    <mergeCell ref="A35:B35"/>
    <mergeCell ref="A37:B37"/>
    <mergeCell ref="A36:B36"/>
    <mergeCell ref="C36:H36"/>
    <mergeCell ref="A45:D45"/>
    <mergeCell ref="E45:H45"/>
    <mergeCell ref="A47:C47"/>
    <mergeCell ref="D47:H47"/>
    <mergeCell ref="D54:H54"/>
    <mergeCell ref="A49:C49"/>
    <mergeCell ref="D51:H51"/>
    <mergeCell ref="A50:C50"/>
    <mergeCell ref="A54:C54"/>
    <mergeCell ref="D52:H52"/>
    <mergeCell ref="D55:H55"/>
    <mergeCell ref="D59:H59"/>
    <mergeCell ref="A57:C57"/>
    <mergeCell ref="D57:H57"/>
    <mergeCell ref="A58:C58"/>
    <mergeCell ref="D56:H56"/>
    <mergeCell ref="A56:C56"/>
    <mergeCell ref="F48:H48"/>
    <mergeCell ref="F75:H75"/>
    <mergeCell ref="F76:H76"/>
    <mergeCell ref="D62:H62"/>
    <mergeCell ref="A73:E73"/>
    <mergeCell ref="F73:H73"/>
    <mergeCell ref="A69:C69"/>
    <mergeCell ref="A59:C59"/>
    <mergeCell ref="D58:H58"/>
    <mergeCell ref="A55:C55"/>
  </mergeCells>
  <printOptions/>
  <pageMargins left="0.7086614173228347" right="0.7086614173228347" top="0.7874015748031497" bottom="0.984251968503937" header="0" footer="0.31496062992125984"/>
  <pageSetup horizontalDpi="600" verticalDpi="600" orientation="portrait" paperSize="9" r:id="rId1"/>
  <headerFooter alignWithMargins="0">
    <oddFooter>&amp;L短期&amp;C&amp;A
</oddFooter>
  </headerFooter>
  <rowBreaks count="1" manualBreakCount="1">
    <brk id="30" max="255" man="1"/>
  </rowBreaks>
</worksheet>
</file>

<file path=xl/worksheets/sheet10.xml><?xml version="1.0" encoding="utf-8"?>
<worksheet xmlns="http://schemas.openxmlformats.org/spreadsheetml/2006/main" xmlns:r="http://schemas.openxmlformats.org/officeDocument/2006/relationships">
  <dimension ref="A1:J32"/>
  <sheetViews>
    <sheetView view="pageBreakPreview" zoomScaleSheetLayoutView="100" zoomScalePageLayoutView="0" workbookViewId="0" topLeftCell="A1">
      <selection activeCell="F19" sqref="F19"/>
    </sheetView>
  </sheetViews>
  <sheetFormatPr defaultColWidth="9.00390625" defaultRowHeight="13.5"/>
  <cols>
    <col min="1" max="1" width="2.25390625" style="23" customWidth="1"/>
    <col min="2" max="2" width="8.625" style="24" customWidth="1"/>
    <col min="3" max="4" width="8.625" style="23" customWidth="1"/>
    <col min="5" max="5" width="9.125" style="23" customWidth="1"/>
    <col min="6" max="6" width="8.50390625" style="23" customWidth="1"/>
    <col min="7" max="7" width="9.375" style="23" customWidth="1"/>
    <col min="8" max="8" width="14.625" style="23" customWidth="1"/>
    <col min="9" max="9" width="9.00390625" style="23" customWidth="1"/>
    <col min="10" max="10" width="8.50390625" style="23" customWidth="1"/>
    <col min="11" max="16384" width="9.00390625" style="23" customWidth="1"/>
  </cols>
  <sheetData>
    <row r="1" spans="1:6" ht="15" customHeight="1">
      <c r="A1" s="227" t="s">
        <v>653</v>
      </c>
      <c r="F1" s="68" t="s">
        <v>47</v>
      </c>
    </row>
    <row r="2" ht="9" customHeight="1"/>
    <row r="3" spans="1:3" ht="15" customHeight="1">
      <c r="A3" s="231" t="s">
        <v>579</v>
      </c>
      <c r="B3" s="396"/>
      <c r="C3" s="396"/>
    </row>
    <row r="4" ht="9" customHeight="1"/>
    <row r="5" spans="2:10" ht="15" customHeight="1">
      <c r="B5" s="805" t="s">
        <v>428</v>
      </c>
      <c r="C5" s="806"/>
      <c r="D5" s="807"/>
      <c r="E5" s="811" t="s">
        <v>709</v>
      </c>
      <c r="F5" s="812"/>
      <c r="G5" s="812"/>
      <c r="H5" s="813"/>
      <c r="I5" s="794" t="s">
        <v>429</v>
      </c>
      <c r="J5" s="795"/>
    </row>
    <row r="6" spans="2:10" ht="27" customHeight="1">
      <c r="B6" s="808"/>
      <c r="C6" s="809"/>
      <c r="D6" s="810"/>
      <c r="E6" s="814" t="s">
        <v>710</v>
      </c>
      <c r="F6" s="815"/>
      <c r="G6" s="815"/>
      <c r="H6" s="816"/>
      <c r="I6" s="796"/>
      <c r="J6" s="797"/>
    </row>
    <row r="7" spans="2:10" ht="15" customHeight="1">
      <c r="B7" s="799" t="s">
        <v>430</v>
      </c>
      <c r="C7" s="800"/>
      <c r="D7" s="801"/>
      <c r="E7" s="794" t="s">
        <v>392</v>
      </c>
      <c r="F7" s="817"/>
      <c r="G7" s="795"/>
      <c r="H7" s="631" t="s">
        <v>432</v>
      </c>
      <c r="I7" s="794" t="s">
        <v>392</v>
      </c>
      <c r="J7" s="795"/>
    </row>
    <row r="8" spans="2:10" ht="22.5" customHeight="1">
      <c r="B8" s="802"/>
      <c r="C8" s="803"/>
      <c r="D8" s="804"/>
      <c r="E8" s="796"/>
      <c r="F8" s="818"/>
      <c r="G8" s="797"/>
      <c r="H8" s="798"/>
      <c r="I8" s="796"/>
      <c r="J8" s="797"/>
    </row>
    <row r="9" spans="2:10" ht="15" customHeight="1">
      <c r="B9" s="32"/>
      <c r="C9" s="51" t="s">
        <v>431</v>
      </c>
      <c r="D9" s="32"/>
      <c r="E9" s="32"/>
      <c r="F9" s="32"/>
      <c r="G9" s="32"/>
      <c r="H9" s="32"/>
      <c r="I9" s="32"/>
      <c r="J9" s="32"/>
    </row>
    <row r="10" ht="15" customHeight="1"/>
    <row r="11" spans="1:3" ht="15" customHeight="1">
      <c r="A11" s="231" t="s">
        <v>541</v>
      </c>
      <c r="B11" s="396"/>
      <c r="C11" s="396"/>
    </row>
    <row r="12" ht="19.5" customHeight="1">
      <c r="B12" s="24" t="s">
        <v>517</v>
      </c>
    </row>
    <row r="13" ht="15" customHeight="1"/>
    <row r="14" spans="2:10" s="46" customFormat="1" ht="15" customHeight="1">
      <c r="B14" s="789" t="s">
        <v>180</v>
      </c>
      <c r="C14" s="790"/>
      <c r="D14" s="791" t="s">
        <v>521</v>
      </c>
      <c r="E14" s="792"/>
      <c r="F14" s="792"/>
      <c r="G14" s="793"/>
      <c r="H14" s="41" t="s">
        <v>522</v>
      </c>
      <c r="I14" s="791" t="s">
        <v>177</v>
      </c>
      <c r="J14" s="793"/>
    </row>
    <row r="15" spans="2:10" ht="36" customHeight="1">
      <c r="B15" s="40"/>
      <c r="C15" s="33"/>
      <c r="D15" s="27"/>
      <c r="E15" s="32"/>
      <c r="F15" s="32"/>
      <c r="G15" s="36"/>
      <c r="H15" s="28"/>
      <c r="I15" s="27"/>
      <c r="J15" s="36"/>
    </row>
    <row r="16" spans="2:10" ht="36" customHeight="1">
      <c r="B16" s="35"/>
      <c r="C16" s="36"/>
      <c r="D16" s="27"/>
      <c r="E16" s="32"/>
      <c r="F16" s="32"/>
      <c r="G16" s="36"/>
      <c r="H16" s="29"/>
      <c r="I16" s="27"/>
      <c r="J16" s="36"/>
    </row>
    <row r="17" spans="2:10" ht="36" customHeight="1">
      <c r="B17" s="35"/>
      <c r="C17" s="36"/>
      <c r="D17" s="27"/>
      <c r="E17" s="32"/>
      <c r="F17" s="32"/>
      <c r="G17" s="36"/>
      <c r="H17" s="29"/>
      <c r="I17" s="27"/>
      <c r="J17" s="36"/>
    </row>
    <row r="18" spans="2:10" ht="36" customHeight="1">
      <c r="B18" s="35"/>
      <c r="C18" s="36"/>
      <c r="D18" s="27"/>
      <c r="E18" s="32"/>
      <c r="F18" s="32"/>
      <c r="G18" s="36"/>
      <c r="H18" s="29"/>
      <c r="I18" s="27"/>
      <c r="J18" s="36"/>
    </row>
    <row r="19" spans="2:10" ht="36" customHeight="1">
      <c r="B19" s="35"/>
      <c r="C19" s="36"/>
      <c r="D19" s="27"/>
      <c r="E19" s="32"/>
      <c r="F19" s="32"/>
      <c r="G19" s="36"/>
      <c r="H19" s="29"/>
      <c r="I19" s="27"/>
      <c r="J19" s="36"/>
    </row>
    <row r="20" spans="2:10" ht="36" customHeight="1">
      <c r="B20" s="38"/>
      <c r="C20" s="34"/>
      <c r="D20" s="26"/>
      <c r="E20" s="30"/>
      <c r="F20" s="30"/>
      <c r="G20" s="34"/>
      <c r="H20" s="31"/>
      <c r="I20" s="26"/>
      <c r="J20" s="34"/>
    </row>
    <row r="21" spans="2:10" ht="19.5" customHeight="1">
      <c r="B21" s="819" t="s">
        <v>178</v>
      </c>
      <c r="C21" s="820"/>
      <c r="D21" s="820"/>
      <c r="E21" s="820"/>
      <c r="F21" s="820"/>
      <c r="G21" s="820"/>
      <c r="H21" s="820"/>
      <c r="I21" s="820"/>
      <c r="J21" s="32"/>
    </row>
    <row r="22" spans="2:10" ht="15" customHeight="1">
      <c r="B22" s="44"/>
      <c r="C22" s="45"/>
      <c r="D22" s="45"/>
      <c r="E22" s="45"/>
      <c r="F22" s="45"/>
      <c r="G22" s="45"/>
      <c r="H22" s="45"/>
      <c r="I22" s="45"/>
      <c r="J22" s="32"/>
    </row>
    <row r="23" spans="2:10" ht="19.5" customHeight="1">
      <c r="B23" s="23" t="s">
        <v>518</v>
      </c>
      <c r="G23" s="32"/>
      <c r="H23" s="32"/>
      <c r="I23" s="32"/>
      <c r="J23" s="32"/>
    </row>
    <row r="24" spans="2:10" ht="15" customHeight="1">
      <c r="B24" s="23"/>
      <c r="G24" s="32"/>
      <c r="H24" s="32"/>
      <c r="I24" s="32"/>
      <c r="J24" s="32"/>
    </row>
    <row r="25" spans="2:10" s="46" customFormat="1" ht="15" customHeight="1">
      <c r="B25" s="789" t="s">
        <v>180</v>
      </c>
      <c r="C25" s="790"/>
      <c r="D25" s="791" t="s">
        <v>521</v>
      </c>
      <c r="E25" s="792"/>
      <c r="F25" s="792"/>
      <c r="G25" s="793"/>
      <c r="H25" s="41" t="s">
        <v>522</v>
      </c>
      <c r="I25" s="791" t="s">
        <v>179</v>
      </c>
      <c r="J25" s="793"/>
    </row>
    <row r="26" spans="2:10" ht="36" customHeight="1">
      <c r="B26" s="40"/>
      <c r="C26" s="33"/>
      <c r="D26" s="27"/>
      <c r="E26" s="32"/>
      <c r="F26" s="32"/>
      <c r="G26" s="36"/>
      <c r="H26" s="28"/>
      <c r="I26" s="27"/>
      <c r="J26" s="36"/>
    </row>
    <row r="27" spans="2:10" ht="36" customHeight="1">
      <c r="B27" s="35"/>
      <c r="C27" s="36"/>
      <c r="D27" s="27"/>
      <c r="E27" s="32"/>
      <c r="F27" s="32"/>
      <c r="G27" s="36"/>
      <c r="H27" s="29"/>
      <c r="I27" s="27"/>
      <c r="J27" s="36"/>
    </row>
    <row r="28" spans="2:10" ht="36" customHeight="1">
      <c r="B28" s="35"/>
      <c r="C28" s="36"/>
      <c r="D28" s="27"/>
      <c r="E28" s="32"/>
      <c r="F28" s="32"/>
      <c r="G28" s="36"/>
      <c r="H28" s="29"/>
      <c r="I28" s="27"/>
      <c r="J28" s="36"/>
    </row>
    <row r="29" spans="2:10" ht="36" customHeight="1">
      <c r="B29" s="35"/>
      <c r="C29" s="36"/>
      <c r="D29" s="27"/>
      <c r="E29" s="32"/>
      <c r="F29" s="32"/>
      <c r="G29" s="36"/>
      <c r="H29" s="29"/>
      <c r="I29" s="27"/>
      <c r="J29" s="36"/>
    </row>
    <row r="30" spans="2:10" ht="36" customHeight="1">
      <c r="B30" s="35"/>
      <c r="C30" s="36"/>
      <c r="D30" s="27"/>
      <c r="E30" s="32"/>
      <c r="F30" s="32"/>
      <c r="G30" s="36"/>
      <c r="H30" s="29"/>
      <c r="I30" s="27"/>
      <c r="J30" s="36"/>
    </row>
    <row r="31" spans="2:10" ht="36" customHeight="1">
      <c r="B31" s="38"/>
      <c r="C31" s="34"/>
      <c r="D31" s="26"/>
      <c r="E31" s="30"/>
      <c r="F31" s="30"/>
      <c r="G31" s="34"/>
      <c r="H31" s="31"/>
      <c r="I31" s="26"/>
      <c r="J31" s="34"/>
    </row>
    <row r="32" spans="2:10" ht="15" customHeight="1">
      <c r="B32" s="32"/>
      <c r="C32" s="32"/>
      <c r="D32" s="32"/>
      <c r="E32" s="32"/>
      <c r="F32" s="32"/>
      <c r="G32" s="32"/>
      <c r="H32" s="32"/>
      <c r="I32" s="32"/>
      <c r="J32" s="32"/>
    </row>
    <row r="33" ht="7.5" customHeight="1"/>
    <row r="34" ht="13.5" customHeight="1"/>
  </sheetData>
  <sheetProtection/>
  <mergeCells count="15">
    <mergeCell ref="E7:G8"/>
    <mergeCell ref="B21:I21"/>
    <mergeCell ref="I14:J14"/>
    <mergeCell ref="B14:C14"/>
    <mergeCell ref="D14:G14"/>
    <mergeCell ref="B25:C25"/>
    <mergeCell ref="D25:G25"/>
    <mergeCell ref="I5:J6"/>
    <mergeCell ref="I25:J25"/>
    <mergeCell ref="I7:J8"/>
    <mergeCell ref="H7:H8"/>
    <mergeCell ref="B7:D8"/>
    <mergeCell ref="B5:D6"/>
    <mergeCell ref="E5:H5"/>
    <mergeCell ref="E6:H6"/>
  </mergeCells>
  <printOptions/>
  <pageMargins left="0.7086614173228347" right="0.7086614173228347" top="0.5905511811023623" bottom="0.7874015748031497" header="0" footer="0.31496062992125984"/>
  <pageSetup horizontalDpi="600" verticalDpi="600" orientation="portrait" paperSize="9" r:id="rId1"/>
  <headerFooter alignWithMargins="0">
    <oddFooter>&amp;L短期&amp;C&amp;A</oddFooter>
  </headerFooter>
</worksheet>
</file>

<file path=xl/worksheets/sheet11.xml><?xml version="1.0" encoding="utf-8"?>
<worksheet xmlns="http://schemas.openxmlformats.org/spreadsheetml/2006/main" xmlns:r="http://schemas.openxmlformats.org/officeDocument/2006/relationships">
  <dimension ref="A1:K53"/>
  <sheetViews>
    <sheetView view="pageBreakPreview" zoomScaleSheetLayoutView="100" zoomScalePageLayoutView="0" workbookViewId="0" topLeftCell="A1">
      <selection activeCell="B9" sqref="B9"/>
    </sheetView>
  </sheetViews>
  <sheetFormatPr defaultColWidth="9.00390625" defaultRowHeight="13.5"/>
  <cols>
    <col min="1" max="1" width="3.875" style="23" customWidth="1"/>
    <col min="2" max="2" width="21.00390625" style="24" customWidth="1"/>
    <col min="3" max="3" width="16.625" style="23" customWidth="1"/>
    <col min="4" max="4" width="16.25390625" style="23" customWidth="1"/>
    <col min="5" max="5" width="8.75390625" style="23" customWidth="1"/>
    <col min="6" max="6" width="8.50390625" style="23" customWidth="1"/>
    <col min="7" max="7" width="12.125" style="23" customWidth="1"/>
    <col min="8" max="16384" width="9.00390625" style="23" customWidth="1"/>
  </cols>
  <sheetData>
    <row r="1" spans="1:2" ht="17.25">
      <c r="A1" s="450" t="s">
        <v>672</v>
      </c>
      <c r="B1" s="23"/>
    </row>
    <row r="2" spans="1:2" ht="17.25">
      <c r="A2" s="450"/>
      <c r="B2" s="23"/>
    </row>
    <row r="3" ht="16.5" customHeight="1">
      <c r="A3" s="231" t="s">
        <v>654</v>
      </c>
    </row>
    <row r="4" ht="16.5" customHeight="1"/>
    <row r="5" spans="1:4" ht="16.5" customHeight="1">
      <c r="A5" s="47" t="s">
        <v>163</v>
      </c>
      <c r="B5" s="398" t="s">
        <v>442</v>
      </c>
      <c r="C5" s="398"/>
      <c r="D5" s="398"/>
    </row>
    <row r="6" spans="2:6" ht="30" customHeight="1">
      <c r="B6" s="444" t="s">
        <v>435</v>
      </c>
      <c r="C6" s="447" t="s">
        <v>580</v>
      </c>
      <c r="D6" s="442"/>
      <c r="E6" s="442"/>
      <c r="F6" s="631" t="s">
        <v>429</v>
      </c>
    </row>
    <row r="7" spans="2:6" ht="30" customHeight="1">
      <c r="B7" s="445"/>
      <c r="C7" s="446" t="s">
        <v>581</v>
      </c>
      <c r="D7" s="448"/>
      <c r="E7" s="443"/>
      <c r="F7" s="798"/>
    </row>
    <row r="10" spans="1:10" ht="18" customHeight="1">
      <c r="A10" s="47" t="s">
        <v>582</v>
      </c>
      <c r="B10" s="398" t="s">
        <v>583</v>
      </c>
      <c r="C10" s="398"/>
      <c r="D10" s="398"/>
      <c r="E10" s="398"/>
      <c r="F10" s="398"/>
      <c r="G10" s="398"/>
      <c r="H10" s="398"/>
      <c r="I10" s="412"/>
      <c r="J10" s="32"/>
    </row>
    <row r="11" spans="2:10" ht="18" customHeight="1">
      <c r="B11" s="23"/>
      <c r="G11" s="412" t="s">
        <v>593</v>
      </c>
      <c r="J11" s="32"/>
    </row>
    <row r="12" spans="2:10" ht="11.25">
      <c r="B12" s="452"/>
      <c r="C12" s="453"/>
      <c r="D12" s="453"/>
      <c r="E12" s="453"/>
      <c r="F12" s="453"/>
      <c r="G12" s="454"/>
      <c r="J12" s="32"/>
    </row>
    <row r="13" spans="2:11" ht="11.25">
      <c r="B13" s="429"/>
      <c r="C13" s="398"/>
      <c r="D13" s="398"/>
      <c r="E13" s="398"/>
      <c r="F13" s="398"/>
      <c r="G13" s="455"/>
      <c r="J13" s="32"/>
      <c r="K13" s="398"/>
    </row>
    <row r="14" spans="2:7" ht="11.25">
      <c r="B14" s="429"/>
      <c r="C14" s="398"/>
      <c r="D14" s="398"/>
      <c r="E14" s="398"/>
      <c r="F14" s="398"/>
      <c r="G14" s="455"/>
    </row>
    <row r="15" spans="2:11" ht="11.25">
      <c r="B15" s="429"/>
      <c r="C15" s="398"/>
      <c r="D15" s="398"/>
      <c r="E15" s="398"/>
      <c r="F15" s="398"/>
      <c r="G15" s="455"/>
      <c r="J15" s="32"/>
      <c r="K15" s="398"/>
    </row>
    <row r="16" spans="2:7" ht="11.25">
      <c r="B16" s="429"/>
      <c r="C16" s="398"/>
      <c r="D16" s="398"/>
      <c r="E16" s="398"/>
      <c r="F16" s="398"/>
      <c r="G16" s="455"/>
    </row>
    <row r="17" spans="2:7" ht="11.25">
      <c r="B17" s="456"/>
      <c r="C17" s="457"/>
      <c r="D17" s="457"/>
      <c r="E17" s="457"/>
      <c r="F17" s="457"/>
      <c r="G17" s="458"/>
    </row>
    <row r="18" spans="2:9" ht="11.25">
      <c r="B18" s="398"/>
      <c r="C18" s="398"/>
      <c r="D18" s="398"/>
      <c r="E18" s="398"/>
      <c r="F18" s="398"/>
      <c r="G18" s="398"/>
      <c r="H18" s="398"/>
      <c r="I18" s="398"/>
    </row>
    <row r="19" spans="1:9" ht="22.5" customHeight="1">
      <c r="A19" s="47" t="s">
        <v>584</v>
      </c>
      <c r="B19" s="23" t="s">
        <v>585</v>
      </c>
      <c r="C19" s="68"/>
      <c r="D19" s="68" t="s">
        <v>47</v>
      </c>
      <c r="E19" s="398"/>
      <c r="F19" s="398"/>
      <c r="G19" s="398"/>
      <c r="H19" s="398"/>
      <c r="I19" s="398"/>
    </row>
    <row r="20" spans="2:9" ht="22.5" customHeight="1">
      <c r="B20" s="459" t="s">
        <v>586</v>
      </c>
      <c r="C20" s="459" t="s">
        <v>587</v>
      </c>
      <c r="D20" s="463" t="s">
        <v>588</v>
      </c>
      <c r="E20" s="464"/>
      <c r="F20" s="465"/>
      <c r="G20" s="466"/>
      <c r="H20" s="461"/>
      <c r="I20" s="461"/>
    </row>
    <row r="21" spans="2:9" ht="30" customHeight="1">
      <c r="B21" s="459"/>
      <c r="C21" s="460" t="s">
        <v>472</v>
      </c>
      <c r="D21" s="467"/>
      <c r="E21" s="465"/>
      <c r="F21" s="465"/>
      <c r="G21" s="466"/>
      <c r="H21" s="461"/>
      <c r="I21" s="461"/>
    </row>
    <row r="22" spans="2:11" ht="30" customHeight="1">
      <c r="B22" s="459"/>
      <c r="C22" s="460" t="s">
        <v>472</v>
      </c>
      <c r="D22" s="467"/>
      <c r="E22" s="465"/>
      <c r="F22" s="465"/>
      <c r="G22" s="466"/>
      <c r="H22" s="461"/>
      <c r="I22" s="461"/>
      <c r="K22" s="398"/>
    </row>
    <row r="23" spans="2:9" ht="30" customHeight="1">
      <c r="B23" s="459"/>
      <c r="C23" s="460" t="s">
        <v>472</v>
      </c>
      <c r="D23" s="467"/>
      <c r="E23" s="465"/>
      <c r="F23" s="465"/>
      <c r="G23" s="466"/>
      <c r="H23" s="461"/>
      <c r="I23" s="461"/>
    </row>
    <row r="24" spans="2:9" ht="22.5" customHeight="1">
      <c r="B24" s="461"/>
      <c r="C24" s="461"/>
      <c r="D24" s="462"/>
      <c r="E24" s="461"/>
      <c r="F24" s="461"/>
      <c r="G24" s="461"/>
      <c r="H24" s="461"/>
      <c r="I24" s="461"/>
    </row>
    <row r="25" spans="1:9" ht="22.5" customHeight="1">
      <c r="A25" s="231" t="s">
        <v>655</v>
      </c>
      <c r="B25" s="398"/>
      <c r="C25" s="398"/>
      <c r="D25" s="398"/>
      <c r="E25" s="398"/>
      <c r="F25" s="398"/>
      <c r="G25" s="398"/>
      <c r="H25" s="398"/>
      <c r="I25" s="398"/>
    </row>
    <row r="26" spans="2:9" ht="30" customHeight="1">
      <c r="B26" s="42" t="s">
        <v>589</v>
      </c>
      <c r="C26" s="446" t="s">
        <v>592</v>
      </c>
      <c r="D26" s="443"/>
      <c r="E26" s="443"/>
      <c r="F26" s="443"/>
      <c r="G26" s="443"/>
      <c r="H26" s="469"/>
      <c r="I26" s="468"/>
    </row>
    <row r="27" spans="2:9" ht="30" customHeight="1">
      <c r="B27" s="42" t="s">
        <v>590</v>
      </c>
      <c r="C27" s="446" t="s">
        <v>591</v>
      </c>
      <c r="D27" s="443"/>
      <c r="E27" s="443"/>
      <c r="F27" s="443"/>
      <c r="G27" s="443"/>
      <c r="H27" s="469"/>
      <c r="I27" s="468"/>
    </row>
    <row r="29" ht="11.25">
      <c r="B29" s="23"/>
    </row>
    <row r="31" ht="11.25">
      <c r="B31" s="23"/>
    </row>
    <row r="33" ht="11.25">
      <c r="B33" s="23"/>
    </row>
    <row r="38" ht="11.25">
      <c r="F38" s="48"/>
    </row>
    <row r="40" spans="2:6" ht="13.5">
      <c r="B40" s="396"/>
      <c r="C40" s="396"/>
      <c r="D40" s="396"/>
      <c r="E40" s="396"/>
      <c r="F40" s="396"/>
    </row>
    <row r="42" spans="2:10" ht="15" customHeight="1">
      <c r="B42" s="23"/>
      <c r="E42" s="398"/>
      <c r="F42" s="398"/>
      <c r="G42" s="398"/>
      <c r="H42" s="398"/>
      <c r="I42" s="398"/>
      <c r="J42" s="32"/>
    </row>
    <row r="43" spans="2:10" ht="15" customHeight="1">
      <c r="B43" s="23"/>
      <c r="J43" s="51"/>
    </row>
    <row r="44" spans="2:10" ht="15" customHeight="1">
      <c r="B44" s="23"/>
      <c r="J44" s="51"/>
    </row>
    <row r="47" ht="11.25">
      <c r="B47" s="23"/>
    </row>
    <row r="49" ht="11.25">
      <c r="B49" s="23"/>
    </row>
    <row r="51" spans="1:4" ht="11.25">
      <c r="A51" s="23" t="s">
        <v>376</v>
      </c>
      <c r="D51" s="23" t="s">
        <v>393</v>
      </c>
    </row>
    <row r="53" ht="11.25">
      <c r="B53" s="23"/>
    </row>
  </sheetData>
  <sheetProtection selectLockedCells="1" selectUnlockedCells="1"/>
  <mergeCells count="1">
    <mergeCell ref="F6:F7"/>
  </mergeCells>
  <printOptions/>
  <pageMargins left="0.7086614173228347" right="0.7086614173228347" top="0.5905511811023623" bottom="0.7874015748031497" header="0" footer="0.31496062992125984"/>
  <pageSetup horizontalDpi="600" verticalDpi="600" orientation="portrait" paperSize="9" r:id="rId1"/>
  <headerFooter alignWithMargins="0">
    <oddFooter>&amp;L短期&amp;C&amp;A</oddFooter>
  </headerFooter>
</worksheet>
</file>

<file path=xl/worksheets/sheet12.xml><?xml version="1.0" encoding="utf-8"?>
<worksheet xmlns="http://schemas.openxmlformats.org/spreadsheetml/2006/main" xmlns:r="http://schemas.openxmlformats.org/officeDocument/2006/relationships">
  <dimension ref="A1:G31"/>
  <sheetViews>
    <sheetView view="pageBreakPreview" zoomScaleSheetLayoutView="100" zoomScalePageLayoutView="0" workbookViewId="0" topLeftCell="A1">
      <selection activeCell="A2" sqref="A2:D2"/>
    </sheetView>
  </sheetViews>
  <sheetFormatPr defaultColWidth="9.00390625" defaultRowHeight="27.75" customHeight="1"/>
  <cols>
    <col min="1" max="1" width="2.625" style="163" customWidth="1"/>
    <col min="2" max="2" width="3.75390625" style="164" customWidth="1"/>
    <col min="3" max="3" width="13.50390625" style="163" customWidth="1"/>
    <col min="4" max="4" width="10.625" style="163" customWidth="1"/>
    <col min="5" max="7" width="17.00390625" style="163" customWidth="1"/>
    <col min="8" max="8" width="5.125" style="163" customWidth="1"/>
    <col min="9" max="16384" width="9.00390625" style="163" customWidth="1"/>
  </cols>
  <sheetData>
    <row r="1" spans="1:4" ht="27.75" customHeight="1">
      <c r="A1" s="619" t="s">
        <v>671</v>
      </c>
      <c r="B1" s="619"/>
      <c r="C1" s="619"/>
      <c r="D1" s="619"/>
    </row>
    <row r="2" spans="1:4" ht="19.5" customHeight="1">
      <c r="A2" s="826" t="s">
        <v>656</v>
      </c>
      <c r="B2" s="827"/>
      <c r="C2" s="827"/>
      <c r="D2" s="620"/>
    </row>
    <row r="3" spans="6:7" ht="13.5" customHeight="1">
      <c r="F3" s="828" t="s">
        <v>657</v>
      </c>
      <c r="G3" s="828"/>
    </row>
    <row r="4" spans="2:7" ht="27.75" customHeight="1">
      <c r="B4" s="823" t="s">
        <v>283</v>
      </c>
      <c r="C4" s="824"/>
      <c r="D4" s="824"/>
      <c r="E4" s="165"/>
      <c r="F4" s="166"/>
      <c r="G4" s="165"/>
    </row>
    <row r="5" spans="2:7" ht="27.75" customHeight="1">
      <c r="B5" s="823" t="s">
        <v>475</v>
      </c>
      <c r="C5" s="824"/>
      <c r="D5" s="824"/>
      <c r="E5" s="165"/>
      <c r="F5" s="165"/>
      <c r="G5" s="165"/>
    </row>
    <row r="6" spans="2:7" ht="27.75" customHeight="1">
      <c r="B6" s="825" t="s">
        <v>658</v>
      </c>
      <c r="C6" s="824" t="s">
        <v>659</v>
      </c>
      <c r="D6" s="824"/>
      <c r="E6" s="549" t="s">
        <v>660</v>
      </c>
      <c r="F6" s="549" t="s">
        <v>660</v>
      </c>
      <c r="G6" s="549" t="s">
        <v>660</v>
      </c>
    </row>
    <row r="7" spans="2:7" ht="27.75" customHeight="1">
      <c r="B7" s="825"/>
      <c r="C7" s="824" t="s">
        <v>661</v>
      </c>
      <c r="D7" s="824"/>
      <c r="E7" s="549" t="s">
        <v>660</v>
      </c>
      <c r="F7" s="549" t="s">
        <v>660</v>
      </c>
      <c r="G7" s="549" t="s">
        <v>660</v>
      </c>
    </row>
    <row r="8" spans="2:7" ht="54.75" customHeight="1">
      <c r="B8" s="823" t="s">
        <v>17</v>
      </c>
      <c r="C8" s="824"/>
      <c r="D8" s="824"/>
      <c r="E8" s="165"/>
      <c r="F8" s="165"/>
      <c r="G8" s="165"/>
    </row>
    <row r="9" spans="2:7" ht="27.75" customHeight="1">
      <c r="B9" s="829" t="s">
        <v>662</v>
      </c>
      <c r="C9" s="830"/>
      <c r="D9" s="830"/>
      <c r="E9" s="161" t="s">
        <v>294</v>
      </c>
      <c r="F9" s="161" t="s">
        <v>294</v>
      </c>
      <c r="G9" s="161" t="s">
        <v>294</v>
      </c>
    </row>
    <row r="10" spans="2:7" ht="15" customHeight="1">
      <c r="B10" s="167"/>
      <c r="C10" s="168"/>
      <c r="D10" s="168"/>
      <c r="E10" s="169"/>
      <c r="F10" s="169"/>
      <c r="G10" s="169"/>
    </row>
    <row r="11" spans="1:5" ht="18.75" customHeight="1">
      <c r="A11" s="826" t="s">
        <v>663</v>
      </c>
      <c r="B11" s="827"/>
      <c r="C11" s="827"/>
      <c r="D11" s="827"/>
      <c r="E11" s="164"/>
    </row>
    <row r="12" spans="6:7" ht="15" customHeight="1">
      <c r="F12" s="828" t="s">
        <v>664</v>
      </c>
      <c r="G12" s="828"/>
    </row>
    <row r="13" spans="2:7" ht="27.75" customHeight="1">
      <c r="B13" s="823" t="s">
        <v>283</v>
      </c>
      <c r="C13" s="823"/>
      <c r="D13" s="823"/>
      <c r="E13" s="550"/>
      <c r="F13" s="165"/>
      <c r="G13" s="165"/>
    </row>
    <row r="14" spans="2:7" ht="27.75" customHeight="1">
      <c r="B14" s="823" t="s">
        <v>665</v>
      </c>
      <c r="C14" s="823"/>
      <c r="D14" s="823"/>
      <c r="E14" s="551"/>
      <c r="F14" s="165"/>
      <c r="G14" s="165"/>
    </row>
    <row r="15" spans="2:7" ht="27.75" customHeight="1">
      <c r="B15" s="823" t="s">
        <v>475</v>
      </c>
      <c r="C15" s="824"/>
      <c r="D15" s="824"/>
      <c r="E15" s="165"/>
      <c r="F15" s="165"/>
      <c r="G15" s="165"/>
    </row>
    <row r="16" spans="2:7" ht="27.75" customHeight="1">
      <c r="B16" s="825" t="s">
        <v>666</v>
      </c>
      <c r="C16" s="824" t="s">
        <v>667</v>
      </c>
      <c r="D16" s="824"/>
      <c r="E16" s="549" t="s">
        <v>660</v>
      </c>
      <c r="F16" s="549" t="s">
        <v>660</v>
      </c>
      <c r="G16" s="549" t="s">
        <v>660</v>
      </c>
    </row>
    <row r="17" spans="2:7" ht="27.75" customHeight="1">
      <c r="B17" s="825"/>
      <c r="C17" s="824" t="s">
        <v>661</v>
      </c>
      <c r="D17" s="824"/>
      <c r="E17" s="549" t="s">
        <v>660</v>
      </c>
      <c r="F17" s="549" t="s">
        <v>660</v>
      </c>
      <c r="G17" s="549" t="s">
        <v>660</v>
      </c>
    </row>
    <row r="18" spans="2:7" ht="27.75" customHeight="1">
      <c r="B18" s="823" t="s">
        <v>668</v>
      </c>
      <c r="C18" s="824"/>
      <c r="D18" s="824"/>
      <c r="E18" s="161" t="s">
        <v>294</v>
      </c>
      <c r="F18" s="161" t="s">
        <v>294</v>
      </c>
      <c r="G18" s="161" t="s">
        <v>294</v>
      </c>
    </row>
    <row r="19" spans="2:7" ht="53.25" customHeight="1">
      <c r="B19" s="823" t="s">
        <v>17</v>
      </c>
      <c r="C19" s="824"/>
      <c r="D19" s="824"/>
      <c r="E19" s="165"/>
      <c r="F19" s="165"/>
      <c r="G19" s="165"/>
    </row>
    <row r="20" spans="2:7" ht="12" customHeight="1">
      <c r="B20" s="552"/>
      <c r="C20" s="449"/>
      <c r="D20" s="449"/>
      <c r="E20" s="449"/>
      <c r="F20" s="449"/>
      <c r="G20" s="449"/>
    </row>
    <row r="21" spans="2:7" ht="18" customHeight="1">
      <c r="B21" s="821" t="s">
        <v>339</v>
      </c>
      <c r="C21" s="822"/>
      <c r="D21" s="822"/>
      <c r="E21" s="822"/>
      <c r="F21" s="822"/>
      <c r="G21" s="822"/>
    </row>
    <row r="22" spans="2:7" ht="18" customHeight="1">
      <c r="B22" s="821" t="s">
        <v>164</v>
      </c>
      <c r="C22" s="822"/>
      <c r="D22" s="822"/>
      <c r="E22" s="822"/>
      <c r="F22" s="822"/>
      <c r="G22" s="822"/>
    </row>
    <row r="23" ht="21.75" customHeight="1">
      <c r="B23" s="164" t="s">
        <v>669</v>
      </c>
    </row>
    <row r="24" ht="18.75" customHeight="1"/>
    <row r="25" spans="1:2" ht="24.75" customHeight="1">
      <c r="A25" s="14" t="s">
        <v>670</v>
      </c>
      <c r="B25" s="381"/>
    </row>
    <row r="26" spans="1:6" s="68" customFormat="1" ht="27" customHeight="1">
      <c r="A26" s="163" t="s">
        <v>49</v>
      </c>
      <c r="B26" s="164"/>
      <c r="D26" s="170" t="s">
        <v>443</v>
      </c>
      <c r="E26" s="171" t="s">
        <v>444</v>
      </c>
      <c r="F26" s="171" t="s">
        <v>445</v>
      </c>
    </row>
    <row r="27" spans="1:6" s="68" customFormat="1" ht="27" customHeight="1">
      <c r="A27" s="163"/>
      <c r="B27" s="164"/>
      <c r="D27" s="170"/>
      <c r="E27" s="171" t="s">
        <v>446</v>
      </c>
      <c r="F27" s="171" t="s">
        <v>447</v>
      </c>
    </row>
    <row r="28" spans="1:6" s="68" customFormat="1" ht="27" customHeight="1">
      <c r="A28" s="163"/>
      <c r="B28" s="164"/>
      <c r="D28" s="170" t="s">
        <v>448</v>
      </c>
      <c r="E28" s="163"/>
      <c r="F28" s="163"/>
    </row>
    <row r="29" spans="1:6" s="68" customFormat="1" ht="27" customHeight="1">
      <c r="A29" s="163"/>
      <c r="B29" s="164"/>
      <c r="D29" s="163"/>
      <c r="E29" s="163"/>
      <c r="F29" s="163"/>
    </row>
    <row r="30" spans="1:6" s="68" customFormat="1" ht="27" customHeight="1">
      <c r="A30" s="163" t="s">
        <v>50</v>
      </c>
      <c r="B30" s="164"/>
      <c r="D30" s="170" t="s">
        <v>449</v>
      </c>
      <c r="E30" s="171" t="s">
        <v>450</v>
      </c>
      <c r="F30" s="171" t="s">
        <v>445</v>
      </c>
    </row>
    <row r="31" spans="2:4" s="68" customFormat="1" ht="27" customHeight="1">
      <c r="B31" s="69"/>
      <c r="D31" s="170" t="s">
        <v>448</v>
      </c>
    </row>
  </sheetData>
  <sheetProtection/>
  <mergeCells count="22">
    <mergeCell ref="F12:G12"/>
    <mergeCell ref="B13:D13"/>
    <mergeCell ref="B8:D8"/>
    <mergeCell ref="B9:D9"/>
    <mergeCell ref="A11:D11"/>
    <mergeCell ref="A1:D1"/>
    <mergeCell ref="A2:D2"/>
    <mergeCell ref="F3:G3"/>
    <mergeCell ref="B4:D4"/>
    <mergeCell ref="B5:D5"/>
    <mergeCell ref="B6:B7"/>
    <mergeCell ref="C6:D6"/>
    <mergeCell ref="C7:D7"/>
    <mergeCell ref="B21:G21"/>
    <mergeCell ref="B22:G22"/>
    <mergeCell ref="B14:D14"/>
    <mergeCell ref="B15:D15"/>
    <mergeCell ref="B16:B17"/>
    <mergeCell ref="C16:D16"/>
    <mergeCell ref="C17:D17"/>
    <mergeCell ref="B18:D18"/>
    <mergeCell ref="B19:D19"/>
  </mergeCells>
  <printOptions/>
  <pageMargins left="0.7086614173228347" right="0.7086614173228347" top="0.7874015748031497" bottom="0.7874015748031497" header="0" footer="0.31496062992125984"/>
  <pageSetup horizontalDpi="600" verticalDpi="600" orientation="portrait" paperSize="9" r:id="rId1"/>
  <headerFooter alignWithMargins="0">
    <oddFooter>&amp;L短期&amp;C&amp;A
</oddFooter>
  </headerFooter>
</worksheet>
</file>

<file path=xl/worksheets/sheet13.xml><?xml version="1.0" encoding="utf-8"?>
<worksheet xmlns="http://schemas.openxmlformats.org/spreadsheetml/2006/main" xmlns:r="http://schemas.openxmlformats.org/officeDocument/2006/relationships">
  <dimension ref="A1:F16"/>
  <sheetViews>
    <sheetView view="pageBreakPreview" zoomScaleSheetLayoutView="100" zoomScalePageLayoutView="0" workbookViewId="0" topLeftCell="A1">
      <selection activeCell="C9" sqref="C9:D9"/>
    </sheetView>
  </sheetViews>
  <sheetFormatPr defaultColWidth="9.00390625" defaultRowHeight="13.5"/>
  <cols>
    <col min="1" max="1" width="2.375" style="23" customWidth="1"/>
    <col min="2" max="2" width="20.125" style="24" customWidth="1"/>
    <col min="3" max="3" width="15.625" style="23" customWidth="1"/>
    <col min="4" max="4" width="16.125" style="23" customWidth="1"/>
    <col min="5" max="5" width="15.625" style="23" customWidth="1"/>
    <col min="6" max="6" width="16.125" style="23" customWidth="1"/>
    <col min="7" max="16384" width="9.00390625" style="23" customWidth="1"/>
  </cols>
  <sheetData>
    <row r="1" spans="1:3" s="46" customFormat="1" ht="27.75" customHeight="1">
      <c r="A1" s="832" t="s">
        <v>673</v>
      </c>
      <c r="B1" s="833"/>
      <c r="C1" s="832"/>
    </row>
    <row r="2" spans="1:2" s="46" customFormat="1" ht="27.75" customHeight="1">
      <c r="A2" s="826" t="s">
        <v>258</v>
      </c>
      <c r="B2" s="827"/>
    </row>
    <row r="3" spans="2:6" ht="39.75" customHeight="1">
      <c r="B3" s="42" t="s">
        <v>18</v>
      </c>
      <c r="C3" s="834" t="s">
        <v>19</v>
      </c>
      <c r="D3" s="834"/>
      <c r="E3" s="834" t="s">
        <v>19</v>
      </c>
      <c r="F3" s="834"/>
    </row>
    <row r="4" spans="2:6" s="46" customFormat="1" ht="50.25" customHeight="1">
      <c r="B4" s="53" t="s">
        <v>20</v>
      </c>
      <c r="C4" s="831"/>
      <c r="D4" s="831"/>
      <c r="E4" s="831"/>
      <c r="F4" s="835"/>
    </row>
    <row r="5" spans="2:6" s="46" customFormat="1" ht="36.75" customHeight="1">
      <c r="B5" s="53" t="s">
        <v>21</v>
      </c>
      <c r="C5" s="831" t="s">
        <v>22</v>
      </c>
      <c r="D5" s="831"/>
      <c r="E5" s="831" t="s">
        <v>22</v>
      </c>
      <c r="F5" s="831"/>
    </row>
    <row r="6" spans="2:6" s="46" customFormat="1" ht="40.5" customHeight="1">
      <c r="B6" s="53" t="s">
        <v>23</v>
      </c>
      <c r="C6" s="831" t="s">
        <v>165</v>
      </c>
      <c r="D6" s="831"/>
      <c r="E6" s="831" t="s">
        <v>166</v>
      </c>
      <c r="F6" s="831"/>
    </row>
    <row r="7" spans="2:6" s="46" customFormat="1" ht="42" customHeight="1">
      <c r="B7" s="53" t="s">
        <v>24</v>
      </c>
      <c r="C7" s="831" t="s">
        <v>30</v>
      </c>
      <c r="D7" s="831"/>
      <c r="E7" s="831" t="s">
        <v>30</v>
      </c>
      <c r="F7" s="831"/>
    </row>
    <row r="8" spans="2:6" s="46" customFormat="1" ht="39.75" customHeight="1">
      <c r="B8" s="53" t="s">
        <v>25</v>
      </c>
      <c r="C8" s="831" t="s">
        <v>257</v>
      </c>
      <c r="D8" s="831"/>
      <c r="E8" s="831" t="s">
        <v>257</v>
      </c>
      <c r="F8" s="831"/>
    </row>
    <row r="9" spans="2:6" s="46" customFormat="1" ht="35.25" customHeight="1">
      <c r="B9" s="53" t="s">
        <v>26</v>
      </c>
      <c r="C9" s="831"/>
      <c r="D9" s="831"/>
      <c r="E9" s="831"/>
      <c r="F9" s="831"/>
    </row>
    <row r="11" ht="17.25" customHeight="1">
      <c r="B11" s="24" t="s">
        <v>27</v>
      </c>
    </row>
    <row r="12" ht="17.25" customHeight="1">
      <c r="B12" s="24" t="s">
        <v>28</v>
      </c>
    </row>
    <row r="13" ht="17.25" customHeight="1">
      <c r="B13" s="24" t="s">
        <v>29</v>
      </c>
    </row>
    <row r="14" spans="3:5" ht="11.25">
      <c r="C14" s="24"/>
      <c r="D14" s="24"/>
      <c r="E14" s="24"/>
    </row>
    <row r="15" spans="3:5" ht="11.25">
      <c r="C15" s="24"/>
      <c r="D15" s="24"/>
      <c r="E15" s="24"/>
    </row>
    <row r="16" spans="3:5" ht="11.25">
      <c r="C16" s="24"/>
      <c r="D16" s="24"/>
      <c r="E16" s="24"/>
    </row>
  </sheetData>
  <sheetProtection/>
  <mergeCells count="16">
    <mergeCell ref="A1:C1"/>
    <mergeCell ref="C3:D3"/>
    <mergeCell ref="E3:F3"/>
    <mergeCell ref="C4:D4"/>
    <mergeCell ref="E4:F4"/>
    <mergeCell ref="A2:B2"/>
    <mergeCell ref="C8:D8"/>
    <mergeCell ref="E8:F8"/>
    <mergeCell ref="C9:D9"/>
    <mergeCell ref="E9:F9"/>
    <mergeCell ref="C5:D5"/>
    <mergeCell ref="E5:F5"/>
    <mergeCell ref="C6:D6"/>
    <mergeCell ref="E6:F6"/>
    <mergeCell ref="C7:D7"/>
    <mergeCell ref="E7:F7"/>
  </mergeCells>
  <printOptions/>
  <pageMargins left="0.7086614173228347" right="0.7086614173228347" top="0.5905511811023623" bottom="0.7874015748031497" header="0" footer="0.31496062992125984"/>
  <pageSetup horizontalDpi="600" verticalDpi="600" orientation="portrait" paperSize="9" r:id="rId1"/>
  <headerFooter alignWithMargins="0">
    <oddFooter>&amp;L短期&amp;C&amp;A</oddFooter>
  </headerFooter>
</worksheet>
</file>

<file path=xl/worksheets/sheet14.xml><?xml version="1.0" encoding="utf-8"?>
<worksheet xmlns="http://schemas.openxmlformats.org/spreadsheetml/2006/main" xmlns:r="http://schemas.openxmlformats.org/officeDocument/2006/relationships">
  <dimension ref="A1:I56"/>
  <sheetViews>
    <sheetView zoomScalePageLayoutView="0" workbookViewId="0" topLeftCell="A1">
      <selection activeCell="F21" sqref="F21"/>
    </sheetView>
  </sheetViews>
  <sheetFormatPr defaultColWidth="9.00390625" defaultRowHeight="13.5"/>
  <cols>
    <col min="4" max="4" width="12.375" style="432" customWidth="1"/>
    <col min="5" max="5" width="8.625" style="0" customWidth="1"/>
    <col min="6" max="6" width="9.125" style="0" customWidth="1"/>
    <col min="10" max="10" width="2.25390625" style="0" customWidth="1"/>
  </cols>
  <sheetData>
    <row r="1" ht="14.25">
      <c r="A1" s="227" t="s">
        <v>695</v>
      </c>
    </row>
    <row r="3" spans="1:9" ht="13.5">
      <c r="A3" s="433" t="s">
        <v>696</v>
      </c>
      <c r="B3" s="433"/>
      <c r="C3" s="433"/>
      <c r="D3" s="434"/>
      <c r="E3" s="433"/>
      <c r="F3" s="433"/>
      <c r="G3" s="433"/>
      <c r="H3" s="433"/>
      <c r="I3" s="433"/>
    </row>
    <row r="4" spans="1:9" ht="13.5">
      <c r="A4" s="433"/>
      <c r="B4" s="433"/>
      <c r="C4" s="433"/>
      <c r="D4" s="434"/>
      <c r="E4" s="433"/>
      <c r="F4" s="433"/>
      <c r="G4" s="433"/>
      <c r="H4" s="433"/>
      <c r="I4" s="433"/>
    </row>
    <row r="5" spans="1:9" ht="13.5">
      <c r="A5" s="433" t="s">
        <v>555</v>
      </c>
      <c r="B5" s="433"/>
      <c r="C5" s="433"/>
      <c r="D5" s="434"/>
      <c r="E5" s="433"/>
      <c r="F5" s="433"/>
      <c r="G5" s="433"/>
      <c r="H5" s="433"/>
      <c r="I5" s="433"/>
    </row>
    <row r="6" spans="1:9" ht="13.5">
      <c r="A6" s="433"/>
      <c r="B6" s="433"/>
      <c r="C6" s="433"/>
      <c r="D6" s="434"/>
      <c r="E6" s="433"/>
      <c r="F6" s="433"/>
      <c r="G6" s="433"/>
      <c r="H6" s="433"/>
      <c r="I6" s="433"/>
    </row>
    <row r="7" spans="1:9" s="227" customFormat="1" ht="14.25">
      <c r="A7" s="435" t="s">
        <v>554</v>
      </c>
      <c r="B7" s="433" t="s">
        <v>544</v>
      </c>
      <c r="C7" s="433"/>
      <c r="D7" s="436" t="s">
        <v>545</v>
      </c>
      <c r="E7" s="433"/>
      <c r="F7" s="433"/>
      <c r="G7" s="433"/>
      <c r="H7" s="433"/>
      <c r="I7" s="433"/>
    </row>
    <row r="8" spans="1:9" s="227" customFormat="1" ht="14.25">
      <c r="A8" s="435"/>
      <c r="B8" s="433"/>
      <c r="C8" s="433"/>
      <c r="D8" s="434"/>
      <c r="E8" s="433"/>
      <c r="F8" s="433"/>
      <c r="G8" s="433"/>
      <c r="H8" s="433"/>
      <c r="I8" s="433"/>
    </row>
    <row r="9" spans="1:9" s="227" customFormat="1" ht="14.25">
      <c r="A9" s="435" t="s">
        <v>554</v>
      </c>
      <c r="B9" s="433" t="s">
        <v>546</v>
      </c>
      <c r="C9" s="434" t="s">
        <v>250</v>
      </c>
      <c r="D9" s="434" t="s">
        <v>547</v>
      </c>
      <c r="E9" s="437"/>
      <c r="F9" s="433" t="s">
        <v>353</v>
      </c>
      <c r="G9" s="433"/>
      <c r="H9" s="433"/>
      <c r="I9" s="433"/>
    </row>
    <row r="10" spans="1:9" s="227" customFormat="1" ht="14.25">
      <c r="A10" s="433"/>
      <c r="B10" s="433"/>
      <c r="C10" s="434"/>
      <c r="D10" s="434"/>
      <c r="E10" s="433"/>
      <c r="F10" s="433"/>
      <c r="G10" s="433"/>
      <c r="H10" s="433"/>
      <c r="I10" s="433"/>
    </row>
    <row r="11" spans="1:9" s="227" customFormat="1" ht="14.25">
      <c r="A11" s="433"/>
      <c r="B11" s="433"/>
      <c r="C11" s="434" t="s">
        <v>548</v>
      </c>
      <c r="D11" s="434" t="s">
        <v>549</v>
      </c>
      <c r="E11" s="437"/>
      <c r="F11" s="433" t="s">
        <v>353</v>
      </c>
      <c r="G11" s="433"/>
      <c r="H11" s="433"/>
      <c r="I11" s="433"/>
    </row>
    <row r="12" spans="1:9" s="227" customFormat="1" ht="14.25">
      <c r="A12" s="433"/>
      <c r="B12" s="433"/>
      <c r="C12" s="433"/>
      <c r="D12" s="434"/>
      <c r="E12" s="433"/>
      <c r="F12" s="433"/>
      <c r="G12" s="433"/>
      <c r="H12" s="433"/>
      <c r="I12" s="433"/>
    </row>
    <row r="13" spans="1:9" s="227" customFormat="1" ht="14.25">
      <c r="A13" s="433"/>
      <c r="B13" s="433"/>
      <c r="C13" s="433"/>
      <c r="D13" s="434" t="s">
        <v>550</v>
      </c>
      <c r="E13" s="438"/>
      <c r="F13" s="433" t="s">
        <v>353</v>
      </c>
      <c r="G13" s="433"/>
      <c r="H13" s="433"/>
      <c r="I13" s="433"/>
    </row>
    <row r="14" spans="1:9" s="227" customFormat="1" ht="14.25">
      <c r="A14" s="433"/>
      <c r="B14" s="433"/>
      <c r="C14" s="433"/>
      <c r="D14" s="434"/>
      <c r="E14" s="433"/>
      <c r="F14" s="433"/>
      <c r="G14" s="433"/>
      <c r="H14" s="433"/>
      <c r="I14" s="433"/>
    </row>
    <row r="15" spans="1:9" s="227" customFormat="1" ht="14.25">
      <c r="A15" s="435" t="s">
        <v>554</v>
      </c>
      <c r="B15" s="433" t="s">
        <v>560</v>
      </c>
      <c r="C15" s="433"/>
      <c r="D15" s="434"/>
      <c r="E15" s="433"/>
      <c r="F15" s="433"/>
      <c r="G15" s="433"/>
      <c r="H15" s="433"/>
      <c r="I15" s="433"/>
    </row>
    <row r="16" spans="1:9" s="227" customFormat="1" ht="14.25">
      <c r="A16" s="433"/>
      <c r="B16" s="433"/>
      <c r="C16" s="433"/>
      <c r="D16" s="434"/>
      <c r="E16" s="433"/>
      <c r="F16" s="433"/>
      <c r="G16" s="433"/>
      <c r="H16" s="433"/>
      <c r="I16" s="433"/>
    </row>
    <row r="17" spans="1:9" s="227" customFormat="1" ht="14.25">
      <c r="A17" s="433"/>
      <c r="B17" s="437"/>
      <c r="C17" s="437"/>
      <c r="D17" s="431"/>
      <c r="E17" s="437"/>
      <c r="F17" s="437"/>
      <c r="G17" s="437"/>
      <c r="H17" s="437"/>
      <c r="I17" s="433"/>
    </row>
    <row r="18" spans="1:9" s="227" customFormat="1" ht="14.25">
      <c r="A18" s="433"/>
      <c r="B18" s="433"/>
      <c r="C18" s="433"/>
      <c r="D18" s="434"/>
      <c r="E18" s="433"/>
      <c r="F18" s="433"/>
      <c r="G18" s="433"/>
      <c r="H18" s="433"/>
      <c r="I18" s="433"/>
    </row>
    <row r="19" spans="1:9" s="227" customFormat="1" ht="14.25">
      <c r="A19" s="433"/>
      <c r="B19" s="433"/>
      <c r="C19" s="433"/>
      <c r="D19" s="434"/>
      <c r="E19" s="433"/>
      <c r="F19" s="433"/>
      <c r="G19" s="433"/>
      <c r="H19" s="433"/>
      <c r="I19" s="433"/>
    </row>
    <row r="20" spans="1:9" s="227" customFormat="1" ht="14.25">
      <c r="A20" s="433" t="s">
        <v>556</v>
      </c>
      <c r="B20" s="433"/>
      <c r="C20" s="433"/>
      <c r="D20" s="434"/>
      <c r="E20" s="433"/>
      <c r="F20" s="433"/>
      <c r="G20" s="433"/>
      <c r="H20" s="433"/>
      <c r="I20" s="433"/>
    </row>
    <row r="21" spans="1:9" s="227" customFormat="1" ht="14.25">
      <c r="A21" s="433"/>
      <c r="B21" s="433"/>
      <c r="C21" s="433"/>
      <c r="D21" s="434"/>
      <c r="E21" s="433"/>
      <c r="F21" s="433"/>
      <c r="G21" s="433"/>
      <c r="H21" s="433"/>
      <c r="I21" s="433"/>
    </row>
    <row r="22" spans="1:9" s="227" customFormat="1" ht="14.25">
      <c r="A22" s="435" t="s">
        <v>554</v>
      </c>
      <c r="B22" s="433" t="s">
        <v>551</v>
      </c>
      <c r="C22" s="433"/>
      <c r="D22" s="436" t="s">
        <v>545</v>
      </c>
      <c r="E22" s="433"/>
      <c r="F22" s="433"/>
      <c r="G22" s="433"/>
      <c r="H22" s="433"/>
      <c r="I22" s="433"/>
    </row>
    <row r="23" spans="1:9" s="227" customFormat="1" ht="14.25">
      <c r="A23" s="433"/>
      <c r="B23" s="433"/>
      <c r="C23" s="433"/>
      <c r="D23" s="434"/>
      <c r="E23" s="433"/>
      <c r="F23" s="433"/>
      <c r="G23" s="433"/>
      <c r="H23" s="433"/>
      <c r="I23" s="433"/>
    </row>
    <row r="24" spans="1:9" s="227" customFormat="1" ht="14.25">
      <c r="A24" s="433"/>
      <c r="B24" s="439" t="s">
        <v>552</v>
      </c>
      <c r="C24" s="433"/>
      <c r="D24" s="434"/>
      <c r="E24" s="433"/>
      <c r="F24" s="433"/>
      <c r="G24" s="433"/>
      <c r="H24" s="433"/>
      <c r="I24" s="433"/>
    </row>
    <row r="25" spans="1:9" s="227" customFormat="1" ht="14.25">
      <c r="A25" s="433"/>
      <c r="B25" s="433"/>
      <c r="C25" s="433"/>
      <c r="D25" s="434"/>
      <c r="E25" s="433"/>
      <c r="F25" s="433"/>
      <c r="G25" s="433"/>
      <c r="H25" s="433"/>
      <c r="I25" s="433"/>
    </row>
    <row r="26" spans="1:9" s="227" customFormat="1" ht="14.25">
      <c r="A26" s="433"/>
      <c r="B26" s="433"/>
      <c r="C26" s="433"/>
      <c r="D26" s="434"/>
      <c r="E26" s="433"/>
      <c r="F26" s="433"/>
      <c r="G26" s="433"/>
      <c r="H26" s="433"/>
      <c r="I26" s="433"/>
    </row>
    <row r="27" spans="1:9" s="227" customFormat="1" ht="14.25">
      <c r="A27" s="433"/>
      <c r="B27" s="433"/>
      <c r="C27" s="433"/>
      <c r="D27" s="434"/>
      <c r="E27" s="433"/>
      <c r="F27" s="433"/>
      <c r="G27" s="433"/>
      <c r="H27" s="433"/>
      <c r="I27" s="433"/>
    </row>
    <row r="28" spans="1:9" s="227" customFormat="1" ht="14.25">
      <c r="A28" s="433" t="s">
        <v>557</v>
      </c>
      <c r="B28" s="433"/>
      <c r="C28" s="433"/>
      <c r="D28" s="434"/>
      <c r="E28" s="433"/>
      <c r="F28" s="433"/>
      <c r="G28" s="433"/>
      <c r="H28" s="433"/>
      <c r="I28" s="433"/>
    </row>
    <row r="29" spans="1:9" s="227" customFormat="1" ht="14.25">
      <c r="A29" s="433"/>
      <c r="B29" s="433"/>
      <c r="C29" s="433"/>
      <c r="D29" s="434"/>
      <c r="E29" s="433"/>
      <c r="F29" s="433"/>
      <c r="G29" s="433"/>
      <c r="H29" s="433"/>
      <c r="I29" s="433"/>
    </row>
    <row r="30" spans="1:9" s="227" customFormat="1" ht="14.25">
      <c r="A30" s="435" t="s">
        <v>554</v>
      </c>
      <c r="B30" s="433" t="s">
        <v>553</v>
      </c>
      <c r="C30" s="434" t="s">
        <v>250</v>
      </c>
      <c r="D30" s="434" t="s">
        <v>547</v>
      </c>
      <c r="E30" s="437"/>
      <c r="F30" s="433" t="s">
        <v>353</v>
      </c>
      <c r="G30" s="433"/>
      <c r="H30" s="433"/>
      <c r="I30" s="433"/>
    </row>
    <row r="31" spans="1:9" s="227" customFormat="1" ht="14.25">
      <c r="A31" s="433"/>
      <c r="B31" s="433"/>
      <c r="C31" s="434"/>
      <c r="D31" s="434"/>
      <c r="E31" s="433"/>
      <c r="F31" s="433"/>
      <c r="G31" s="433"/>
      <c r="H31" s="433"/>
      <c r="I31" s="433"/>
    </row>
    <row r="32" spans="1:9" s="227" customFormat="1" ht="14.25">
      <c r="A32" s="433"/>
      <c r="B32" s="433"/>
      <c r="C32" s="434" t="s">
        <v>548</v>
      </c>
      <c r="D32" s="434" t="s">
        <v>549</v>
      </c>
      <c r="E32" s="437"/>
      <c r="F32" s="433" t="s">
        <v>353</v>
      </c>
      <c r="G32" s="433"/>
      <c r="H32" s="433"/>
      <c r="I32" s="433"/>
    </row>
    <row r="33" spans="1:9" s="227" customFormat="1" ht="14.25">
      <c r="A33" s="433"/>
      <c r="B33" s="433"/>
      <c r="C33" s="433"/>
      <c r="D33" s="434"/>
      <c r="E33" s="433"/>
      <c r="F33" s="433"/>
      <c r="G33" s="433"/>
      <c r="H33" s="433"/>
      <c r="I33" s="433"/>
    </row>
    <row r="34" spans="1:9" s="227" customFormat="1" ht="14.25">
      <c r="A34" s="433"/>
      <c r="B34" s="433"/>
      <c r="C34" s="433"/>
      <c r="D34" s="434" t="s">
        <v>550</v>
      </c>
      <c r="E34" s="437"/>
      <c r="F34" s="433" t="s">
        <v>353</v>
      </c>
      <c r="G34" s="433"/>
      <c r="H34" s="433"/>
      <c r="I34" s="433"/>
    </row>
    <row r="35" spans="1:9" s="227" customFormat="1" ht="14.25">
      <c r="A35" s="433"/>
      <c r="B35" s="433"/>
      <c r="C35" s="433"/>
      <c r="D35" s="434"/>
      <c r="E35" s="433"/>
      <c r="F35" s="433"/>
      <c r="G35" s="433"/>
      <c r="H35" s="433"/>
      <c r="I35" s="433"/>
    </row>
    <row r="36" spans="1:9" s="227" customFormat="1" ht="14.25">
      <c r="A36" s="433"/>
      <c r="B36" s="433"/>
      <c r="C36" s="433"/>
      <c r="D36" s="434"/>
      <c r="E36" s="433"/>
      <c r="F36" s="433"/>
      <c r="G36" s="433"/>
      <c r="H36" s="433"/>
      <c r="I36" s="433"/>
    </row>
    <row r="37" spans="1:9" s="227" customFormat="1" ht="14.25">
      <c r="A37" s="433" t="s">
        <v>558</v>
      </c>
      <c r="B37" s="433"/>
      <c r="C37" s="433"/>
      <c r="D37" s="434"/>
      <c r="E37" s="433"/>
      <c r="F37" s="433"/>
      <c r="G37" s="433"/>
      <c r="H37" s="433"/>
      <c r="I37" s="433"/>
    </row>
    <row r="38" spans="1:9" s="227" customFormat="1" ht="14.25">
      <c r="A38" s="433"/>
      <c r="B38" s="433"/>
      <c r="C38" s="433"/>
      <c r="D38" s="434"/>
      <c r="E38" s="433"/>
      <c r="F38" s="433"/>
      <c r="G38" s="433"/>
      <c r="H38" s="433"/>
      <c r="I38" s="433"/>
    </row>
    <row r="39" spans="1:9" s="227" customFormat="1" ht="14.25">
      <c r="A39" s="435" t="s">
        <v>554</v>
      </c>
      <c r="B39" s="433" t="s">
        <v>559</v>
      </c>
      <c r="C39" s="433"/>
      <c r="D39" s="434"/>
      <c r="E39" s="433"/>
      <c r="F39" s="433"/>
      <c r="G39" s="433"/>
      <c r="H39" s="433"/>
      <c r="I39" s="433"/>
    </row>
    <row r="40" spans="1:9" s="227" customFormat="1" ht="14.25">
      <c r="A40" s="433"/>
      <c r="B40" s="433"/>
      <c r="C40" s="433"/>
      <c r="D40" s="434"/>
      <c r="E40" s="433"/>
      <c r="F40" s="433"/>
      <c r="G40" s="433"/>
      <c r="H40" s="433"/>
      <c r="I40" s="433"/>
    </row>
    <row r="41" spans="1:9" s="227" customFormat="1" ht="14.25">
      <c r="A41" s="433"/>
      <c r="B41" s="433"/>
      <c r="C41" s="434" t="s">
        <v>250</v>
      </c>
      <c r="D41" s="434"/>
      <c r="E41" s="437"/>
      <c r="F41" s="433" t="s">
        <v>472</v>
      </c>
      <c r="G41" s="433"/>
      <c r="H41" s="433"/>
      <c r="I41" s="433"/>
    </row>
    <row r="42" spans="1:9" s="227" customFormat="1" ht="14.25">
      <c r="A42" s="433"/>
      <c r="B42" s="433"/>
      <c r="C42" s="434"/>
      <c r="D42" s="434"/>
      <c r="E42" s="433"/>
      <c r="F42" s="433"/>
      <c r="G42" s="433"/>
      <c r="H42" s="433"/>
      <c r="I42" s="433"/>
    </row>
    <row r="43" spans="1:9" s="227" customFormat="1" ht="14.25">
      <c r="A43" s="433"/>
      <c r="B43" s="433"/>
      <c r="C43" s="434" t="s">
        <v>548</v>
      </c>
      <c r="D43" s="434"/>
      <c r="E43" s="437"/>
      <c r="F43" s="433" t="s">
        <v>472</v>
      </c>
      <c r="G43" s="433"/>
      <c r="H43" s="433"/>
      <c r="I43" s="433"/>
    </row>
    <row r="44" spans="1:9" ht="13.5">
      <c r="A44" s="433"/>
      <c r="B44" s="433"/>
      <c r="C44" s="433"/>
      <c r="D44" s="434"/>
      <c r="E44" s="433"/>
      <c r="F44" s="433"/>
      <c r="G44" s="433"/>
      <c r="H44" s="433"/>
      <c r="I44" s="433"/>
    </row>
    <row r="45" spans="1:9" ht="13.5">
      <c r="A45" s="435" t="s">
        <v>554</v>
      </c>
      <c r="B45" s="433" t="s">
        <v>564</v>
      </c>
      <c r="C45" s="433"/>
      <c r="D45" s="434"/>
      <c r="E45" s="433"/>
      <c r="F45" s="433"/>
      <c r="G45" s="433"/>
      <c r="H45" s="433"/>
      <c r="I45" s="433"/>
    </row>
    <row r="46" spans="1:9" ht="33.75" customHeight="1">
      <c r="A46" s="433"/>
      <c r="B46" s="842" t="s">
        <v>457</v>
      </c>
      <c r="C46" s="840"/>
      <c r="D46" s="842" t="s">
        <v>565</v>
      </c>
      <c r="E46" s="840"/>
      <c r="F46" s="836" t="s">
        <v>563</v>
      </c>
      <c r="G46" s="837"/>
      <c r="H46" s="838"/>
      <c r="I46" s="441" t="s">
        <v>561</v>
      </c>
    </row>
    <row r="47" spans="1:9" ht="39" customHeight="1">
      <c r="A47" s="433"/>
      <c r="B47" s="842"/>
      <c r="C47" s="840"/>
      <c r="D47" s="841" t="s">
        <v>566</v>
      </c>
      <c r="E47" s="840"/>
      <c r="F47" s="839"/>
      <c r="G47" s="840"/>
      <c r="H47" s="840"/>
      <c r="I47" s="440" t="s">
        <v>562</v>
      </c>
    </row>
    <row r="48" spans="1:9" ht="39" customHeight="1">
      <c r="A48" s="433"/>
      <c r="B48" s="842"/>
      <c r="C48" s="840"/>
      <c r="D48" s="841" t="s">
        <v>566</v>
      </c>
      <c r="E48" s="840"/>
      <c r="F48" s="839"/>
      <c r="G48" s="840"/>
      <c r="H48" s="840"/>
      <c r="I48" s="440" t="s">
        <v>562</v>
      </c>
    </row>
    <row r="49" spans="1:9" ht="39" customHeight="1">
      <c r="A49" s="433"/>
      <c r="B49" s="842"/>
      <c r="C49" s="840"/>
      <c r="D49" s="841" t="s">
        <v>566</v>
      </c>
      <c r="E49" s="840"/>
      <c r="F49" s="839"/>
      <c r="G49" s="840"/>
      <c r="H49" s="840"/>
      <c r="I49" s="440" t="s">
        <v>562</v>
      </c>
    </row>
    <row r="50" spans="1:9" ht="13.5">
      <c r="A50" s="433"/>
      <c r="B50" s="433"/>
      <c r="C50" s="433"/>
      <c r="D50" s="434"/>
      <c r="E50" s="433"/>
      <c r="F50" s="433"/>
      <c r="G50" s="433"/>
      <c r="H50" s="433"/>
      <c r="I50" s="433"/>
    </row>
    <row r="51" spans="1:9" ht="13.5">
      <c r="A51" s="433"/>
      <c r="B51" s="433"/>
      <c r="C51" s="433"/>
      <c r="D51" s="434"/>
      <c r="E51" s="433"/>
      <c r="F51" s="433"/>
      <c r="G51" s="433"/>
      <c r="H51" s="433"/>
      <c r="I51" s="433"/>
    </row>
    <row r="52" spans="1:9" ht="13.5">
      <c r="A52" s="433"/>
      <c r="B52" s="433"/>
      <c r="C52" s="433"/>
      <c r="D52" s="434"/>
      <c r="E52" s="433"/>
      <c r="F52" s="433"/>
      <c r="G52" s="433"/>
      <c r="H52" s="433"/>
      <c r="I52" s="433"/>
    </row>
    <row r="53" spans="1:9" ht="13.5">
      <c r="A53" s="433"/>
      <c r="B53" s="433"/>
      <c r="C53" s="433"/>
      <c r="D53" s="434"/>
      <c r="E53" s="433"/>
      <c r="F53" s="433"/>
      <c r="G53" s="433"/>
      <c r="H53" s="433"/>
      <c r="I53" s="433"/>
    </row>
    <row r="54" spans="1:9" ht="13.5">
      <c r="A54" s="433"/>
      <c r="B54" s="433"/>
      <c r="C54" s="433"/>
      <c r="D54" s="434"/>
      <c r="E54" s="433"/>
      <c r="F54" s="433"/>
      <c r="G54" s="433"/>
      <c r="H54" s="433"/>
      <c r="I54" s="433"/>
    </row>
    <row r="55" spans="1:9" ht="13.5">
      <c r="A55" s="433"/>
      <c r="B55" s="433"/>
      <c r="C55" s="433"/>
      <c r="D55" s="434"/>
      <c r="E55" s="433"/>
      <c r="F55" s="433"/>
      <c r="G55" s="433"/>
      <c r="H55" s="433"/>
      <c r="I55" s="433"/>
    </row>
    <row r="56" spans="1:9" ht="13.5">
      <c r="A56" s="433"/>
      <c r="B56" s="433"/>
      <c r="C56" s="433"/>
      <c r="D56" s="434"/>
      <c r="E56" s="433"/>
      <c r="F56" s="433"/>
      <c r="G56" s="433"/>
      <c r="H56" s="433"/>
      <c r="I56" s="433"/>
    </row>
  </sheetData>
  <sheetProtection/>
  <mergeCells count="12">
    <mergeCell ref="B46:C46"/>
    <mergeCell ref="B47:C47"/>
    <mergeCell ref="B48:C48"/>
    <mergeCell ref="B49:C49"/>
    <mergeCell ref="D46:E46"/>
    <mergeCell ref="D47:E47"/>
    <mergeCell ref="F46:H46"/>
    <mergeCell ref="F47:H47"/>
    <mergeCell ref="D48:E48"/>
    <mergeCell ref="F48:H48"/>
    <mergeCell ref="D49:E49"/>
    <mergeCell ref="F49:H49"/>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&amp;L短期&amp;C&amp;A</oddFooter>
  </headerFooter>
</worksheet>
</file>

<file path=xl/worksheets/sheet15.xml><?xml version="1.0" encoding="utf-8"?>
<worksheet xmlns="http://schemas.openxmlformats.org/spreadsheetml/2006/main" xmlns:r="http://schemas.openxmlformats.org/officeDocument/2006/relationships">
  <dimension ref="A1:H34"/>
  <sheetViews>
    <sheetView view="pageBreakPreview" zoomScaleSheetLayoutView="100" zoomScalePageLayoutView="0" workbookViewId="0" topLeftCell="A1">
      <selection activeCell="F26" sqref="F26:F29"/>
    </sheetView>
  </sheetViews>
  <sheetFormatPr defaultColWidth="9.00390625" defaultRowHeight="13.5"/>
  <cols>
    <col min="1" max="1" width="2.875" style="1" customWidth="1"/>
    <col min="2" max="2" width="16.125" style="1" customWidth="1"/>
    <col min="3" max="3" width="12.125" style="1" customWidth="1"/>
    <col min="4" max="4" width="10.625" style="1" customWidth="1"/>
    <col min="5" max="5" width="11.75390625" style="1" customWidth="1"/>
    <col min="6" max="6" width="42.375" style="1" customWidth="1"/>
    <col min="7" max="7" width="23.25390625" style="1" customWidth="1"/>
    <col min="8" max="8" width="16.625" style="1" customWidth="1"/>
    <col min="9" max="16384" width="9.00390625" style="1" customWidth="1"/>
  </cols>
  <sheetData>
    <row r="1" spans="1:7" ht="14.25">
      <c r="A1" s="227" t="s">
        <v>674</v>
      </c>
      <c r="B1" s="227"/>
      <c r="G1" s="394" t="s">
        <v>471</v>
      </c>
    </row>
    <row r="2" ht="15" customHeight="1">
      <c r="B2" s="1" t="s">
        <v>490</v>
      </c>
    </row>
    <row r="3" spans="2:3" ht="15" customHeight="1">
      <c r="B3" s="1" t="s">
        <v>240</v>
      </c>
      <c r="C3" s="1" t="s">
        <v>247</v>
      </c>
    </row>
    <row r="4" spans="2:7" ht="15" customHeight="1">
      <c r="B4" s="1" t="s">
        <v>241</v>
      </c>
      <c r="C4" s="1" t="s">
        <v>243</v>
      </c>
      <c r="D4" s="846"/>
      <c r="E4" s="847"/>
      <c r="F4" s="847"/>
      <c r="G4" s="848"/>
    </row>
    <row r="5" spans="3:7" ht="12" customHeight="1">
      <c r="C5" s="427" t="s">
        <v>242</v>
      </c>
      <c r="D5" s="849"/>
      <c r="E5" s="850"/>
      <c r="F5" s="850"/>
      <c r="G5" s="851"/>
    </row>
    <row r="6" spans="4:7" ht="6.75" customHeight="1">
      <c r="D6" s="852"/>
      <c r="E6" s="853"/>
      <c r="F6" s="853"/>
      <c r="G6" s="854"/>
    </row>
    <row r="7" ht="6.75" customHeight="1"/>
    <row r="8" ht="15" customHeight="1">
      <c r="B8" s="1" t="s">
        <v>244</v>
      </c>
    </row>
    <row r="9" spans="2:4" ht="15" customHeight="1">
      <c r="B9" s="1" t="s">
        <v>245</v>
      </c>
      <c r="C9" s="1" t="s">
        <v>248</v>
      </c>
      <c r="D9" s="1" t="s">
        <v>542</v>
      </c>
    </row>
    <row r="10" spans="2:7" ht="15" customHeight="1">
      <c r="B10" s="1" t="s">
        <v>246</v>
      </c>
      <c r="C10" s="1" t="s">
        <v>248</v>
      </c>
      <c r="D10" s="855"/>
      <c r="E10" s="856"/>
      <c r="F10" s="856"/>
      <c r="G10" s="857"/>
    </row>
    <row r="11" spans="3:7" ht="12" customHeight="1">
      <c r="C11" s="427" t="s">
        <v>249</v>
      </c>
      <c r="D11" s="858"/>
      <c r="E11" s="859"/>
      <c r="F11" s="859"/>
      <c r="G11" s="860"/>
    </row>
    <row r="12" spans="4:7" ht="12" customHeight="1">
      <c r="D12" s="861"/>
      <c r="E12" s="862"/>
      <c r="F12" s="862"/>
      <c r="G12" s="863"/>
    </row>
    <row r="13" ht="6" customHeight="1"/>
    <row r="14" ht="15" customHeight="1">
      <c r="B14" s="1" t="s">
        <v>539</v>
      </c>
    </row>
    <row r="15" spans="2:4" ht="15" customHeight="1">
      <c r="B15" s="1" t="s">
        <v>245</v>
      </c>
      <c r="C15" s="1" t="s">
        <v>248</v>
      </c>
      <c r="D15" s="1" t="s">
        <v>59</v>
      </c>
    </row>
    <row r="16" spans="2:7" ht="15" customHeight="1">
      <c r="B16" s="1" t="s">
        <v>246</v>
      </c>
      <c r="C16" s="1" t="s">
        <v>248</v>
      </c>
      <c r="D16" s="855"/>
      <c r="E16" s="856"/>
      <c r="F16" s="856"/>
      <c r="G16" s="857"/>
    </row>
    <row r="17" spans="3:7" ht="12" customHeight="1">
      <c r="C17" s="427" t="s">
        <v>249</v>
      </c>
      <c r="D17" s="858"/>
      <c r="E17" s="864"/>
      <c r="F17" s="864"/>
      <c r="G17" s="860"/>
    </row>
    <row r="18" spans="4:7" ht="9" customHeight="1">
      <c r="D18" s="861"/>
      <c r="E18" s="862"/>
      <c r="F18" s="862"/>
      <c r="G18" s="863"/>
    </row>
    <row r="19" ht="8.25" customHeight="1"/>
    <row r="20" spans="2:3" ht="15" customHeight="1">
      <c r="B20" s="1" t="s">
        <v>489</v>
      </c>
      <c r="C20" s="111" t="s">
        <v>711</v>
      </c>
    </row>
    <row r="21" spans="2:8" ht="26.25" customHeight="1">
      <c r="B21" s="393" t="s">
        <v>464</v>
      </c>
      <c r="C21" s="393" t="s">
        <v>467</v>
      </c>
      <c r="D21" s="393" t="s">
        <v>468</v>
      </c>
      <c r="E21" s="393" t="s">
        <v>465</v>
      </c>
      <c r="F21" s="393" t="s">
        <v>469</v>
      </c>
      <c r="G21" s="393" t="s">
        <v>470</v>
      </c>
      <c r="H21" s="393" t="s">
        <v>466</v>
      </c>
    </row>
    <row r="22" spans="2:8" ht="18.75" customHeight="1">
      <c r="B22" s="671" t="s">
        <v>570</v>
      </c>
      <c r="C22" s="843"/>
      <c r="D22" s="843"/>
      <c r="E22" s="843"/>
      <c r="F22" s="843"/>
      <c r="G22" s="843"/>
      <c r="H22" s="671" t="s">
        <v>571</v>
      </c>
    </row>
    <row r="23" spans="2:8" ht="18.75" customHeight="1">
      <c r="B23" s="672"/>
      <c r="C23" s="844"/>
      <c r="D23" s="844"/>
      <c r="E23" s="844"/>
      <c r="F23" s="844"/>
      <c r="G23" s="844"/>
      <c r="H23" s="672"/>
    </row>
    <row r="24" spans="2:8" ht="18.75" customHeight="1">
      <c r="B24" s="672"/>
      <c r="C24" s="844"/>
      <c r="D24" s="844"/>
      <c r="E24" s="844"/>
      <c r="F24" s="844"/>
      <c r="G24" s="844"/>
      <c r="H24" s="672"/>
    </row>
    <row r="25" spans="2:8" ht="18.75" customHeight="1">
      <c r="B25" s="673"/>
      <c r="C25" s="845"/>
      <c r="D25" s="845"/>
      <c r="E25" s="845"/>
      <c r="F25" s="845"/>
      <c r="G25" s="845"/>
      <c r="H25" s="673"/>
    </row>
    <row r="26" spans="2:8" ht="18.75" customHeight="1">
      <c r="B26" s="671" t="s">
        <v>570</v>
      </c>
      <c r="C26" s="843"/>
      <c r="D26" s="843"/>
      <c r="E26" s="843"/>
      <c r="F26" s="843"/>
      <c r="G26" s="843"/>
      <c r="H26" s="671" t="s">
        <v>571</v>
      </c>
    </row>
    <row r="27" spans="2:8" ht="18.75" customHeight="1">
      <c r="B27" s="672"/>
      <c r="C27" s="844"/>
      <c r="D27" s="844"/>
      <c r="E27" s="844"/>
      <c r="F27" s="844"/>
      <c r="G27" s="844"/>
      <c r="H27" s="672"/>
    </row>
    <row r="28" spans="2:8" ht="18.75" customHeight="1">
      <c r="B28" s="672"/>
      <c r="C28" s="844"/>
      <c r="D28" s="844"/>
      <c r="E28" s="844"/>
      <c r="F28" s="844"/>
      <c r="G28" s="844"/>
      <c r="H28" s="672"/>
    </row>
    <row r="29" spans="2:8" ht="18.75" customHeight="1">
      <c r="B29" s="673"/>
      <c r="C29" s="845"/>
      <c r="D29" s="845"/>
      <c r="E29" s="845"/>
      <c r="F29" s="845"/>
      <c r="G29" s="845"/>
      <c r="H29" s="673"/>
    </row>
    <row r="30" spans="2:8" ht="18.75" customHeight="1">
      <c r="B30" s="671" t="s">
        <v>570</v>
      </c>
      <c r="C30" s="843"/>
      <c r="D30" s="843"/>
      <c r="E30" s="843"/>
      <c r="F30" s="843"/>
      <c r="G30" s="843"/>
      <c r="H30" s="671" t="s">
        <v>571</v>
      </c>
    </row>
    <row r="31" spans="2:8" ht="18.75" customHeight="1">
      <c r="B31" s="672"/>
      <c r="C31" s="844"/>
      <c r="D31" s="844"/>
      <c r="E31" s="844"/>
      <c r="F31" s="844"/>
      <c r="G31" s="844"/>
      <c r="H31" s="672"/>
    </row>
    <row r="32" spans="2:8" ht="18.75" customHeight="1">
      <c r="B32" s="672"/>
      <c r="C32" s="844"/>
      <c r="D32" s="844"/>
      <c r="E32" s="844"/>
      <c r="F32" s="844"/>
      <c r="G32" s="844"/>
      <c r="H32" s="672"/>
    </row>
    <row r="33" spans="2:8" ht="18.75" customHeight="1">
      <c r="B33" s="673"/>
      <c r="C33" s="845"/>
      <c r="D33" s="845"/>
      <c r="E33" s="845"/>
      <c r="F33" s="845"/>
      <c r="G33" s="845"/>
      <c r="H33" s="673"/>
    </row>
    <row r="34" spans="2:8" ht="23.25" customHeight="1">
      <c r="B34" s="865" t="s">
        <v>515</v>
      </c>
      <c r="C34" s="865"/>
      <c r="D34" s="865"/>
      <c r="E34" s="865"/>
      <c r="F34" s="865"/>
      <c r="G34" s="865"/>
      <c r="H34" s="865"/>
    </row>
  </sheetData>
  <sheetProtection/>
  <mergeCells count="25">
    <mergeCell ref="B34:H34"/>
    <mergeCell ref="D26:D29"/>
    <mergeCell ref="E26:E29"/>
    <mergeCell ref="F26:F29"/>
    <mergeCell ref="B30:B33"/>
    <mergeCell ref="C30:C33"/>
    <mergeCell ref="F30:F33"/>
    <mergeCell ref="H30:H33"/>
    <mergeCell ref="G30:G33"/>
    <mergeCell ref="B26:B29"/>
    <mergeCell ref="C26:C29"/>
    <mergeCell ref="B22:B25"/>
    <mergeCell ref="C22:C25"/>
    <mergeCell ref="D30:D33"/>
    <mergeCell ref="E30:E33"/>
    <mergeCell ref="D4:G6"/>
    <mergeCell ref="D10:G12"/>
    <mergeCell ref="D16:G18"/>
    <mergeCell ref="D22:D25"/>
    <mergeCell ref="H26:H29"/>
    <mergeCell ref="E22:E25"/>
    <mergeCell ref="F22:F25"/>
    <mergeCell ref="H22:H25"/>
    <mergeCell ref="G22:G25"/>
    <mergeCell ref="G26:G29"/>
  </mergeCells>
  <printOptions/>
  <pageMargins left="0.5905511811023623" right="0.5905511811023623" top="0.7874015748031497" bottom="0.7874015748031497" header="0" footer="0.5118110236220472"/>
  <pageSetup horizontalDpi="600" verticalDpi="600" orientation="landscape" paperSize="9" r:id="rId2"/>
  <headerFooter alignWithMargins="0">
    <oddFooter>&amp;L特&amp;C&amp;A</oddFooter>
  </headerFooter>
  <drawing r:id="rId1"/>
</worksheet>
</file>

<file path=xl/worksheets/sheet16.xml><?xml version="1.0" encoding="utf-8"?>
<worksheet xmlns="http://schemas.openxmlformats.org/spreadsheetml/2006/main" xmlns:r="http://schemas.openxmlformats.org/officeDocument/2006/relationships">
  <sheetPr>
    <tabColor rgb="FF00B0F0"/>
    <pageSetUpPr fitToPage="1"/>
  </sheetPr>
  <dimension ref="A1:L40"/>
  <sheetViews>
    <sheetView zoomScaleSheetLayoutView="100" workbookViewId="0" topLeftCell="A1">
      <selection activeCell="D31" sqref="D31:E31"/>
    </sheetView>
  </sheetViews>
  <sheetFormatPr defaultColWidth="9.00390625" defaultRowHeight="13.5"/>
  <cols>
    <col min="1" max="1" width="3.125" style="68" customWidth="1"/>
    <col min="2" max="2" width="3.625" style="69" customWidth="1"/>
    <col min="3" max="3" width="20.625" style="68" customWidth="1"/>
    <col min="4" max="4" width="6.625" style="68" customWidth="1"/>
    <col min="5" max="5" width="8.125" style="68" customWidth="1"/>
    <col min="6" max="6" width="3.125" style="68" customWidth="1"/>
    <col min="7" max="7" width="7.00390625" style="68" customWidth="1"/>
    <col min="8" max="8" width="7.25390625" style="68" customWidth="1"/>
    <col min="9" max="9" width="6.625" style="68" customWidth="1"/>
    <col min="10" max="11" width="7.875" style="68" customWidth="1"/>
    <col min="12" max="12" width="7.125" style="68" customWidth="1"/>
    <col min="13" max="16384" width="9.00390625" style="68" customWidth="1"/>
  </cols>
  <sheetData>
    <row r="1" spans="1:4" s="163" customFormat="1" ht="27.75" customHeight="1">
      <c r="A1" s="832" t="s">
        <v>787</v>
      </c>
      <c r="B1" s="619"/>
      <c r="C1" s="619"/>
      <c r="D1" s="619"/>
    </row>
    <row r="2" spans="7:11" ht="11.25">
      <c r="G2" s="826" t="s">
        <v>744</v>
      </c>
      <c r="H2" s="826"/>
      <c r="I2" s="826"/>
      <c r="J2" s="826"/>
      <c r="K2" s="826"/>
    </row>
    <row r="3" spans="1:3" s="163" customFormat="1" ht="13.5" customHeight="1">
      <c r="A3" s="826" t="s">
        <v>438</v>
      </c>
      <c r="B3" s="620"/>
      <c r="C3" s="620"/>
    </row>
    <row r="4" spans="6:12" ht="13.5">
      <c r="F4" s="159"/>
      <c r="G4" s="910" t="s">
        <v>745</v>
      </c>
      <c r="H4" s="911"/>
      <c r="I4" s="911"/>
      <c r="J4" s="911"/>
      <c r="K4" s="911"/>
      <c r="L4" s="912"/>
    </row>
    <row r="5" spans="2:12" ht="13.5">
      <c r="B5" s="733" t="s">
        <v>436</v>
      </c>
      <c r="C5" s="735"/>
      <c r="D5" s="734" t="s">
        <v>437</v>
      </c>
      <c r="E5" s="735"/>
      <c r="G5" s="913" t="s">
        <v>746</v>
      </c>
      <c r="H5" s="914"/>
      <c r="I5" s="914"/>
      <c r="J5" s="914"/>
      <c r="K5" s="914"/>
      <c r="L5" s="915"/>
    </row>
    <row r="6" spans="2:12" ht="11.25">
      <c r="B6" s="899"/>
      <c r="C6" s="900"/>
      <c r="D6" s="903"/>
      <c r="E6" s="904"/>
      <c r="G6" s="907" t="s">
        <v>747</v>
      </c>
      <c r="H6" s="908"/>
      <c r="I6" s="908"/>
      <c r="J6" s="908"/>
      <c r="K6" s="908"/>
      <c r="L6" s="909"/>
    </row>
    <row r="7" spans="2:12" ht="13.5">
      <c r="B7" s="901"/>
      <c r="C7" s="902"/>
      <c r="D7" s="905"/>
      <c r="E7" s="906"/>
      <c r="G7" s="172"/>
      <c r="H7" s="110"/>
      <c r="I7" s="110"/>
      <c r="J7" s="110"/>
      <c r="K7" s="172"/>
      <c r="L7" s="110"/>
    </row>
    <row r="8" spans="1:10" ht="13.5">
      <c r="A8" s="14"/>
      <c r="B8" s="287"/>
      <c r="C8" s="287"/>
      <c r="D8" s="163"/>
      <c r="E8" s="163"/>
      <c r="G8" s="14" t="s">
        <v>748</v>
      </c>
      <c r="H8" s="230"/>
      <c r="I8" s="230"/>
      <c r="J8" s="230"/>
    </row>
    <row r="9" spans="1:6" ht="13.5">
      <c r="A9" s="826" t="s">
        <v>439</v>
      </c>
      <c r="B9" s="620"/>
      <c r="C9" s="620"/>
      <c r="D9" s="163"/>
      <c r="E9" s="163"/>
      <c r="F9" s="75"/>
    </row>
    <row r="10" spans="1:12" s="173" customFormat="1" ht="24.75" customHeight="1">
      <c r="A10" s="75"/>
      <c r="B10" s="70"/>
      <c r="C10" s="71"/>
      <c r="D10" s="71"/>
      <c r="E10" s="123"/>
      <c r="G10" s="177" t="s">
        <v>495</v>
      </c>
      <c r="H10" s="177" t="s">
        <v>496</v>
      </c>
      <c r="I10" s="177" t="s">
        <v>497</v>
      </c>
      <c r="J10" s="178" t="s">
        <v>498</v>
      </c>
      <c r="K10" s="178" t="s">
        <v>499</v>
      </c>
      <c r="L10" s="178" t="s">
        <v>500</v>
      </c>
    </row>
    <row r="11" spans="2:12" s="173" customFormat="1" ht="24.75" customHeight="1">
      <c r="B11" s="174"/>
      <c r="C11" s="175"/>
      <c r="D11" s="175"/>
      <c r="E11" s="176"/>
      <c r="G11" s="177" t="s">
        <v>501</v>
      </c>
      <c r="H11" s="177" t="s">
        <v>749</v>
      </c>
      <c r="I11" s="177"/>
      <c r="J11" s="179" t="s">
        <v>750</v>
      </c>
      <c r="K11" s="179" t="s">
        <v>751</v>
      </c>
      <c r="L11" s="177" t="s">
        <v>752</v>
      </c>
    </row>
    <row r="12" spans="2:12" s="173" customFormat="1" ht="24.75" customHeight="1">
      <c r="B12" s="174"/>
      <c r="C12" s="175"/>
      <c r="D12" s="175"/>
      <c r="E12" s="176"/>
      <c r="G12" s="177" t="s">
        <v>478</v>
      </c>
      <c r="H12" s="177" t="s">
        <v>749</v>
      </c>
      <c r="I12" s="177"/>
      <c r="J12" s="179" t="s">
        <v>751</v>
      </c>
      <c r="K12" s="179" t="s">
        <v>751</v>
      </c>
      <c r="L12" s="177" t="s">
        <v>752</v>
      </c>
    </row>
    <row r="13" spans="2:12" s="173" customFormat="1" ht="24.75" customHeight="1">
      <c r="B13" s="174"/>
      <c r="C13" s="175"/>
      <c r="D13" s="175"/>
      <c r="E13" s="176"/>
      <c r="G13" s="177" t="s">
        <v>479</v>
      </c>
      <c r="H13" s="177" t="s">
        <v>749</v>
      </c>
      <c r="I13" s="177"/>
      <c r="J13" s="179" t="s">
        <v>751</v>
      </c>
      <c r="K13" s="179" t="s">
        <v>751</v>
      </c>
      <c r="L13" s="177" t="s">
        <v>752</v>
      </c>
    </row>
    <row r="14" spans="2:12" s="173" customFormat="1" ht="24.75" customHeight="1">
      <c r="B14" s="174"/>
      <c r="C14" s="180"/>
      <c r="D14" s="180"/>
      <c r="E14" s="181"/>
      <c r="G14" s="177" t="s">
        <v>480</v>
      </c>
      <c r="H14" s="177" t="s">
        <v>749</v>
      </c>
      <c r="I14" s="177"/>
      <c r="J14" s="179" t="s">
        <v>751</v>
      </c>
      <c r="K14" s="179" t="s">
        <v>751</v>
      </c>
      <c r="L14" s="177" t="s">
        <v>752</v>
      </c>
    </row>
    <row r="15" spans="2:5" s="173" customFormat="1" ht="9">
      <c r="B15" s="174"/>
      <c r="C15" s="180"/>
      <c r="D15" s="180"/>
      <c r="E15" s="181"/>
    </row>
    <row r="16" spans="2:12" s="173" customFormat="1" ht="13.5">
      <c r="B16" s="174"/>
      <c r="C16" s="180"/>
      <c r="D16" s="180"/>
      <c r="E16" s="181"/>
      <c r="G16" s="885" t="s">
        <v>113</v>
      </c>
      <c r="H16" s="606"/>
      <c r="I16" s="606"/>
      <c r="J16" s="606"/>
      <c r="K16" s="606"/>
      <c r="L16" s="606"/>
    </row>
    <row r="17" spans="2:12" s="173" customFormat="1" ht="13.5">
      <c r="B17" s="174"/>
      <c r="C17" s="180"/>
      <c r="D17" s="180"/>
      <c r="E17" s="182"/>
      <c r="G17" s="885" t="s">
        <v>396</v>
      </c>
      <c r="H17" s="606"/>
      <c r="I17" s="606"/>
      <c r="J17" s="606"/>
      <c r="K17" s="606"/>
      <c r="L17" s="606"/>
    </row>
    <row r="18" spans="2:12" s="173" customFormat="1" ht="13.5">
      <c r="B18" s="183"/>
      <c r="C18" s="184"/>
      <c r="D18" s="184"/>
      <c r="E18" s="185"/>
      <c r="G18" s="885" t="s">
        <v>114</v>
      </c>
      <c r="H18" s="606"/>
      <c r="I18" s="606"/>
      <c r="J18" s="606"/>
      <c r="K18" s="606"/>
      <c r="L18" s="606"/>
    </row>
    <row r="19" spans="2:12" s="173" customFormat="1" ht="13.5">
      <c r="B19" s="186"/>
      <c r="G19" s="885" t="s">
        <v>186</v>
      </c>
      <c r="H19" s="606"/>
      <c r="I19" s="606"/>
      <c r="J19" s="606"/>
      <c r="K19" s="606"/>
      <c r="L19" s="606"/>
    </row>
    <row r="20" spans="1:3" s="163" customFormat="1" ht="13.5" customHeight="1">
      <c r="A20" s="826" t="s">
        <v>753</v>
      </c>
      <c r="B20" s="827"/>
      <c r="C20" s="827"/>
    </row>
    <row r="21" spans="2:10" s="163" customFormat="1" ht="13.5" customHeight="1">
      <c r="B21" s="164"/>
      <c r="G21" s="826" t="s">
        <v>754</v>
      </c>
      <c r="H21" s="826"/>
      <c r="I21" s="826"/>
      <c r="J21" s="826"/>
    </row>
    <row r="22" spans="2:12" s="589" customFormat="1" ht="13.5" customHeight="1">
      <c r="B22" s="886" t="s">
        <v>755</v>
      </c>
      <c r="C22" s="887"/>
      <c r="D22" s="892" t="s">
        <v>756</v>
      </c>
      <c r="E22" s="893"/>
      <c r="F22" s="590"/>
      <c r="H22" s="898" t="s">
        <v>757</v>
      </c>
      <c r="I22" s="898"/>
      <c r="J22" s="898"/>
      <c r="K22" s="898"/>
      <c r="L22" s="177" t="s">
        <v>752</v>
      </c>
    </row>
    <row r="23" spans="2:12" s="163" customFormat="1" ht="13.5" customHeight="1">
      <c r="B23" s="888"/>
      <c r="C23" s="889"/>
      <c r="D23" s="894"/>
      <c r="E23" s="895"/>
      <c r="F23" s="591"/>
      <c r="H23" s="898" t="s">
        <v>481</v>
      </c>
      <c r="I23" s="898"/>
      <c r="J23" s="898"/>
      <c r="K23" s="898"/>
      <c r="L23" s="177" t="s">
        <v>752</v>
      </c>
    </row>
    <row r="24" spans="2:6" ht="11.25">
      <c r="B24" s="890"/>
      <c r="C24" s="891"/>
      <c r="D24" s="896"/>
      <c r="E24" s="897"/>
      <c r="F24" s="591"/>
    </row>
    <row r="25" spans="2:12" s="173" customFormat="1" ht="25.5" customHeight="1">
      <c r="B25" s="878" t="s">
        <v>758</v>
      </c>
      <c r="C25" s="592" t="s">
        <v>759</v>
      </c>
      <c r="D25" s="876" t="s">
        <v>760</v>
      </c>
      <c r="E25" s="877"/>
      <c r="F25" s="590"/>
      <c r="G25" s="881"/>
      <c r="H25" s="882"/>
      <c r="I25" s="882"/>
      <c r="J25" s="882"/>
      <c r="K25" s="882"/>
      <c r="L25" s="882"/>
    </row>
    <row r="26" spans="2:12" s="173" customFormat="1" ht="25.5" customHeight="1">
      <c r="B26" s="879"/>
      <c r="C26" s="592" t="s">
        <v>761</v>
      </c>
      <c r="D26" s="876" t="s">
        <v>762</v>
      </c>
      <c r="E26" s="877"/>
      <c r="F26" s="590"/>
      <c r="G26" s="883" t="s">
        <v>786</v>
      </c>
      <c r="H26" s="667"/>
      <c r="I26" s="667"/>
      <c r="J26" s="667"/>
      <c r="K26" s="175"/>
      <c r="L26" s="175"/>
    </row>
    <row r="27" spans="2:11" s="173" customFormat="1" ht="25.5" customHeight="1">
      <c r="B27" s="879"/>
      <c r="C27" s="592" t="s">
        <v>763</v>
      </c>
      <c r="D27" s="871" t="s">
        <v>764</v>
      </c>
      <c r="E27" s="872"/>
      <c r="F27" s="590"/>
      <c r="G27" s="884" t="s">
        <v>776</v>
      </c>
      <c r="H27" s="884"/>
      <c r="I27" s="884"/>
      <c r="J27" s="884" t="s">
        <v>777</v>
      </c>
      <c r="K27" s="884"/>
    </row>
    <row r="28" spans="2:6" s="173" customFormat="1" ht="25.5" customHeight="1">
      <c r="B28" s="880"/>
      <c r="C28" s="592" t="s">
        <v>765</v>
      </c>
      <c r="D28" s="876" t="s">
        <v>762</v>
      </c>
      <c r="E28" s="877"/>
      <c r="F28" s="590"/>
    </row>
    <row r="29" spans="2:12" s="173" customFormat="1" ht="25.5" customHeight="1">
      <c r="B29" s="875" t="s">
        <v>766</v>
      </c>
      <c r="C29" s="592" t="s">
        <v>767</v>
      </c>
      <c r="D29" s="876" t="s">
        <v>768</v>
      </c>
      <c r="E29" s="877"/>
      <c r="F29" s="590"/>
      <c r="G29" s="866" t="s">
        <v>780</v>
      </c>
      <c r="H29" s="868" t="s">
        <v>781</v>
      </c>
      <c r="I29" s="869"/>
      <c r="J29" s="869"/>
      <c r="K29" s="869"/>
      <c r="L29" s="870" t="s">
        <v>782</v>
      </c>
    </row>
    <row r="30" spans="2:12" s="173" customFormat="1" ht="25.5" customHeight="1">
      <c r="B30" s="875"/>
      <c r="C30" s="592" t="s">
        <v>769</v>
      </c>
      <c r="D30" s="871" t="s">
        <v>770</v>
      </c>
      <c r="E30" s="872"/>
      <c r="F30" s="590"/>
      <c r="G30" s="867"/>
      <c r="H30" s="869"/>
      <c r="I30" s="869"/>
      <c r="J30" s="869"/>
      <c r="K30" s="869"/>
      <c r="L30" s="869"/>
    </row>
    <row r="31" spans="2:12" s="173" customFormat="1" ht="25.5" customHeight="1">
      <c r="B31" s="875"/>
      <c r="C31" s="592" t="s">
        <v>771</v>
      </c>
      <c r="D31" s="871" t="s">
        <v>770</v>
      </c>
      <c r="E31" s="872"/>
      <c r="F31" s="590"/>
      <c r="G31" s="867"/>
      <c r="H31" s="869"/>
      <c r="I31" s="869"/>
      <c r="J31" s="869"/>
      <c r="K31" s="869"/>
      <c r="L31" s="869"/>
    </row>
    <row r="32" spans="2:12" s="173" customFormat="1" ht="25.5" customHeight="1">
      <c r="B32" s="875"/>
      <c r="C32" s="592" t="s">
        <v>772</v>
      </c>
      <c r="D32" s="871" t="s">
        <v>770</v>
      </c>
      <c r="E32" s="872"/>
      <c r="F32" s="590"/>
      <c r="G32" s="867"/>
      <c r="H32" s="869"/>
      <c r="I32" s="869"/>
      <c r="J32" s="869"/>
      <c r="K32" s="869"/>
      <c r="L32" s="869"/>
    </row>
    <row r="33" spans="2:12" s="173" customFormat="1" ht="25.5" customHeight="1">
      <c r="B33" s="875"/>
      <c r="C33" s="592" t="s">
        <v>773</v>
      </c>
      <c r="D33" s="871" t="s">
        <v>770</v>
      </c>
      <c r="E33" s="872"/>
      <c r="F33" s="590"/>
      <c r="G33" s="867"/>
      <c r="H33" s="869"/>
      <c r="I33" s="869"/>
      <c r="J33" s="869"/>
      <c r="K33" s="869"/>
      <c r="L33" s="869"/>
    </row>
    <row r="34" spans="2:12" s="173" customFormat="1" ht="25.5" customHeight="1">
      <c r="B34" s="875"/>
      <c r="C34" s="592" t="s">
        <v>774</v>
      </c>
      <c r="D34" s="871" t="s">
        <v>770</v>
      </c>
      <c r="E34" s="872"/>
      <c r="F34" s="590"/>
      <c r="G34" s="867"/>
      <c r="H34" s="869"/>
      <c r="I34" s="869"/>
      <c r="J34" s="869"/>
      <c r="K34" s="869"/>
      <c r="L34" s="869"/>
    </row>
    <row r="35" spans="2:12" s="173" customFormat="1" ht="25.5" customHeight="1">
      <c r="B35" s="875"/>
      <c r="C35" s="593" t="s">
        <v>775</v>
      </c>
      <c r="D35" s="871" t="s">
        <v>770</v>
      </c>
      <c r="E35" s="872"/>
      <c r="F35" s="590"/>
      <c r="G35" s="867"/>
      <c r="H35" s="869"/>
      <c r="I35" s="869"/>
      <c r="J35" s="869"/>
      <c r="K35" s="869"/>
      <c r="L35" s="869"/>
    </row>
    <row r="36" spans="2:12" s="173" customFormat="1" ht="25.5" customHeight="1">
      <c r="B36" s="875"/>
      <c r="C36" s="592" t="s">
        <v>778</v>
      </c>
      <c r="D36" s="871" t="s">
        <v>770</v>
      </c>
      <c r="E36" s="872"/>
      <c r="F36" s="590"/>
      <c r="G36" s="867"/>
      <c r="H36" s="869"/>
      <c r="I36" s="869"/>
      <c r="J36" s="869"/>
      <c r="K36" s="869"/>
      <c r="L36" s="869"/>
    </row>
    <row r="37" spans="2:12" s="173" customFormat="1" ht="25.5" customHeight="1">
      <c r="B37" s="875"/>
      <c r="C37" s="592" t="s">
        <v>779</v>
      </c>
      <c r="D37" s="871" t="s">
        <v>770</v>
      </c>
      <c r="E37" s="872"/>
      <c r="F37" s="590"/>
      <c r="G37" s="867"/>
      <c r="H37" s="869"/>
      <c r="I37" s="869"/>
      <c r="J37" s="869"/>
      <c r="K37" s="869"/>
      <c r="L37" s="869"/>
    </row>
    <row r="38" spans="2:12" s="173" customFormat="1" ht="25.5" customHeight="1">
      <c r="B38" s="875"/>
      <c r="C38" s="592" t="s">
        <v>783</v>
      </c>
      <c r="D38" s="871" t="s">
        <v>770</v>
      </c>
      <c r="E38" s="872"/>
      <c r="F38" s="590"/>
      <c r="G38" s="595"/>
      <c r="H38" s="199"/>
      <c r="I38" s="199"/>
      <c r="J38" s="199"/>
      <c r="K38" s="199"/>
      <c r="L38" s="594"/>
    </row>
    <row r="39" spans="2:12" s="173" customFormat="1" ht="25.5" customHeight="1">
      <c r="B39" s="875"/>
      <c r="C39" s="592" t="s">
        <v>784</v>
      </c>
      <c r="D39" s="871" t="s">
        <v>770</v>
      </c>
      <c r="E39" s="872"/>
      <c r="F39" s="590"/>
      <c r="G39" s="595"/>
      <c r="H39" s="199"/>
      <c r="I39" s="199"/>
      <c r="J39" s="199"/>
      <c r="K39" s="199"/>
      <c r="L39" s="199"/>
    </row>
    <row r="40" spans="2:12" s="589" customFormat="1" ht="25.5" customHeight="1">
      <c r="B40" s="873" t="s">
        <v>785</v>
      </c>
      <c r="C40" s="874"/>
      <c r="D40" s="871" t="s">
        <v>770</v>
      </c>
      <c r="E40" s="872"/>
      <c r="F40" s="590"/>
      <c r="G40" s="595"/>
      <c r="H40" s="199"/>
      <c r="I40" s="199"/>
      <c r="J40" s="199"/>
      <c r="K40" s="199"/>
      <c r="L40" s="199"/>
    </row>
  </sheetData>
  <sheetProtection/>
  <mergeCells count="47">
    <mergeCell ref="A1:D1"/>
    <mergeCell ref="G2:K2"/>
    <mergeCell ref="A3:C3"/>
    <mergeCell ref="G4:L4"/>
    <mergeCell ref="B5:C5"/>
    <mergeCell ref="D5:E5"/>
    <mergeCell ref="G5:L5"/>
    <mergeCell ref="B6:C7"/>
    <mergeCell ref="D6:E7"/>
    <mergeCell ref="G6:L6"/>
    <mergeCell ref="A9:C9"/>
    <mergeCell ref="G16:L16"/>
    <mergeCell ref="G17:L17"/>
    <mergeCell ref="G18:L18"/>
    <mergeCell ref="G19:L19"/>
    <mergeCell ref="A20:C20"/>
    <mergeCell ref="G21:J21"/>
    <mergeCell ref="B22:C24"/>
    <mergeCell ref="D22:E24"/>
    <mergeCell ref="H22:K22"/>
    <mergeCell ref="H23:K23"/>
    <mergeCell ref="B25:B28"/>
    <mergeCell ref="D25:E25"/>
    <mergeCell ref="G25:L25"/>
    <mergeCell ref="D26:E26"/>
    <mergeCell ref="D27:E27"/>
    <mergeCell ref="D28:E28"/>
    <mergeCell ref="G26:J26"/>
    <mergeCell ref="G27:I27"/>
    <mergeCell ref="J27:K27"/>
    <mergeCell ref="D35:E35"/>
    <mergeCell ref="D36:E36"/>
    <mergeCell ref="D37:E37"/>
    <mergeCell ref="D29:E29"/>
    <mergeCell ref="D30:E30"/>
    <mergeCell ref="D31:E31"/>
    <mergeCell ref="D32:E32"/>
    <mergeCell ref="G29:G37"/>
    <mergeCell ref="H29:K37"/>
    <mergeCell ref="L29:L37"/>
    <mergeCell ref="D38:E38"/>
    <mergeCell ref="D39:E39"/>
    <mergeCell ref="B40:C40"/>
    <mergeCell ref="D40:E40"/>
    <mergeCell ref="B29:B39"/>
    <mergeCell ref="D33:E33"/>
    <mergeCell ref="D34:E34"/>
  </mergeCells>
  <printOptions/>
  <pageMargins left="0.7086614173228347" right="0.7086614173228347" top="0.7874015748031497" bottom="0.7874015748031497" header="0" footer="0.31496062992125984"/>
  <pageSetup fitToHeight="1" fitToWidth="1" horizontalDpi="600" verticalDpi="600" orientation="portrait" paperSize="9" r:id="rId1"/>
  <headerFooter alignWithMargins="0">
    <oddFooter>&amp;L短期&amp;C&amp;A</oddFooter>
  </headerFooter>
  <rowBreaks count="1" manualBreakCount="1">
    <brk id="24" max="255" man="1"/>
  </rowBreaks>
  <colBreaks count="1" manualBreakCount="1">
    <brk id="6" max="65535" man="1"/>
  </colBreaks>
</worksheet>
</file>

<file path=xl/worksheets/sheet17.xml><?xml version="1.0" encoding="utf-8"?>
<worksheet xmlns="http://schemas.openxmlformats.org/spreadsheetml/2006/main" xmlns:r="http://schemas.openxmlformats.org/officeDocument/2006/relationships">
  <dimension ref="A1:N21"/>
  <sheetViews>
    <sheetView view="pageBreakPreview" zoomScaleSheetLayoutView="100" zoomScalePageLayoutView="0" workbookViewId="0" topLeftCell="A1">
      <selection activeCell="H19" sqref="H19:L19"/>
    </sheetView>
  </sheetViews>
  <sheetFormatPr defaultColWidth="9.00390625" defaultRowHeight="13.5"/>
  <cols>
    <col min="1" max="1" width="3.25390625" style="0" customWidth="1"/>
    <col min="2" max="2" width="10.125" style="0" customWidth="1"/>
    <col min="3" max="14" width="6.125" style="0" customWidth="1"/>
  </cols>
  <sheetData>
    <row r="1" ht="14.25">
      <c r="A1" s="227" t="s">
        <v>675</v>
      </c>
    </row>
    <row r="2" spans="8:14" ht="15" customHeight="1">
      <c r="H2" s="667" t="s">
        <v>514</v>
      </c>
      <c r="I2" s="667"/>
      <c r="J2" s="667"/>
      <c r="K2" s="667"/>
      <c r="L2" s="667"/>
      <c r="M2" s="667"/>
      <c r="N2" s="667"/>
    </row>
    <row r="3" spans="2:14" ht="21" customHeight="1">
      <c r="B3" s="14" t="s">
        <v>488</v>
      </c>
      <c r="C3" s="395"/>
      <c r="D3" s="395"/>
      <c r="E3" s="395"/>
      <c r="F3" s="395"/>
      <c r="G3" s="395"/>
      <c r="H3" s="395"/>
      <c r="I3" s="395"/>
      <c r="J3" s="395"/>
      <c r="K3" s="395"/>
      <c r="L3" s="395"/>
      <c r="M3" s="395"/>
      <c r="N3" s="395"/>
    </row>
    <row r="4" spans="3:14" ht="13.5">
      <c r="C4" s="631"/>
      <c r="D4" s="631"/>
      <c r="E4" s="831" t="s">
        <v>256</v>
      </c>
      <c r="F4" s="831"/>
      <c r="G4" s="831"/>
      <c r="H4" s="831"/>
      <c r="I4" s="831"/>
      <c r="J4" s="831"/>
      <c r="K4" s="831"/>
      <c r="L4" s="831"/>
      <c r="M4" s="831"/>
      <c r="N4" s="831"/>
    </row>
    <row r="5" spans="3:14" ht="13.5" customHeight="1">
      <c r="C5" s="920" t="s">
        <v>250</v>
      </c>
      <c r="D5" s="920"/>
      <c r="E5" s="831" t="s">
        <v>253</v>
      </c>
      <c r="F5" s="831"/>
      <c r="G5" s="831" t="s">
        <v>513</v>
      </c>
      <c r="H5" s="831"/>
      <c r="I5" s="831" t="s">
        <v>254</v>
      </c>
      <c r="J5" s="831"/>
      <c r="K5" s="831" t="s">
        <v>255</v>
      </c>
      <c r="L5" s="831"/>
      <c r="M5" s="831" t="s">
        <v>367</v>
      </c>
      <c r="N5" s="831"/>
    </row>
    <row r="6" spans="3:14" ht="13.5">
      <c r="C6" s="921"/>
      <c r="D6" s="921"/>
      <c r="E6" s="831"/>
      <c r="F6" s="831"/>
      <c r="G6" s="831"/>
      <c r="H6" s="831"/>
      <c r="I6" s="831"/>
      <c r="J6" s="831"/>
      <c r="K6" s="831"/>
      <c r="L6" s="831"/>
      <c r="M6" s="831"/>
      <c r="N6" s="831"/>
    </row>
    <row r="7" spans="3:14" ht="17.25" customHeight="1">
      <c r="C7" s="43" t="s">
        <v>251</v>
      </c>
      <c r="D7" s="43" t="s">
        <v>252</v>
      </c>
      <c r="E7" s="43" t="s">
        <v>251</v>
      </c>
      <c r="F7" s="43" t="s">
        <v>252</v>
      </c>
      <c r="G7" s="43" t="s">
        <v>251</v>
      </c>
      <c r="H7" s="43" t="s">
        <v>252</v>
      </c>
      <c r="I7" s="43" t="s">
        <v>251</v>
      </c>
      <c r="J7" s="43" t="s">
        <v>252</v>
      </c>
      <c r="K7" s="43" t="s">
        <v>251</v>
      </c>
      <c r="L7" s="43" t="s">
        <v>252</v>
      </c>
      <c r="M7" s="43" t="s">
        <v>251</v>
      </c>
      <c r="N7" s="43" t="s">
        <v>252</v>
      </c>
    </row>
    <row r="8" spans="3:14" ht="39.75" customHeight="1">
      <c r="C8" s="426"/>
      <c r="D8" s="426"/>
      <c r="E8" s="426"/>
      <c r="F8" s="426"/>
      <c r="G8" s="426"/>
      <c r="H8" s="426"/>
      <c r="I8" s="426"/>
      <c r="J8" s="426"/>
      <c r="K8" s="426"/>
      <c r="L8" s="426"/>
      <c r="M8" s="426"/>
      <c r="N8" s="426"/>
    </row>
    <row r="9" ht="12.75" customHeight="1"/>
    <row r="10" ht="15" customHeight="1"/>
    <row r="11" spans="3:14" ht="13.5">
      <c r="C11" s="631"/>
      <c r="D11" s="631"/>
      <c r="E11" s="831" t="s">
        <v>256</v>
      </c>
      <c r="F11" s="831"/>
      <c r="G11" s="831"/>
      <c r="H11" s="831"/>
      <c r="I11" s="831"/>
      <c r="J11" s="831"/>
      <c r="K11" s="831"/>
      <c r="L11" s="831"/>
      <c r="M11" s="831"/>
      <c r="N11" s="831"/>
    </row>
    <row r="12" spans="3:14" ht="13.5" customHeight="1">
      <c r="C12" s="920" t="s">
        <v>676</v>
      </c>
      <c r="D12" s="920"/>
      <c r="E12" s="831" t="s">
        <v>253</v>
      </c>
      <c r="F12" s="831"/>
      <c r="G12" s="831" t="s">
        <v>513</v>
      </c>
      <c r="H12" s="831"/>
      <c r="I12" s="831" t="s">
        <v>254</v>
      </c>
      <c r="J12" s="831"/>
      <c r="K12" s="831" t="s">
        <v>255</v>
      </c>
      <c r="L12" s="831"/>
      <c r="M12" s="831" t="s">
        <v>367</v>
      </c>
      <c r="N12" s="831"/>
    </row>
    <row r="13" spans="3:14" ht="13.5">
      <c r="C13" s="921"/>
      <c r="D13" s="921"/>
      <c r="E13" s="831"/>
      <c r="F13" s="831"/>
      <c r="G13" s="831"/>
      <c r="H13" s="831"/>
      <c r="I13" s="831"/>
      <c r="J13" s="831"/>
      <c r="K13" s="831"/>
      <c r="L13" s="831"/>
      <c r="M13" s="831"/>
      <c r="N13" s="831"/>
    </row>
    <row r="14" spans="3:14" ht="16.5" customHeight="1">
      <c r="C14" s="43" t="s">
        <v>251</v>
      </c>
      <c r="D14" s="43" t="s">
        <v>252</v>
      </c>
      <c r="E14" s="43" t="s">
        <v>251</v>
      </c>
      <c r="F14" s="43" t="s">
        <v>252</v>
      </c>
      <c r="G14" s="43" t="s">
        <v>251</v>
      </c>
      <c r="H14" s="43" t="s">
        <v>252</v>
      </c>
      <c r="I14" s="43" t="s">
        <v>251</v>
      </c>
      <c r="J14" s="43" t="s">
        <v>252</v>
      </c>
      <c r="K14" s="43" t="s">
        <v>251</v>
      </c>
      <c r="L14" s="43" t="s">
        <v>252</v>
      </c>
      <c r="M14" s="43" t="s">
        <v>251</v>
      </c>
      <c r="N14" s="43" t="s">
        <v>252</v>
      </c>
    </row>
    <row r="15" spans="3:14" ht="43.5" customHeight="1">
      <c r="C15" s="426"/>
      <c r="D15" s="426"/>
      <c r="E15" s="426"/>
      <c r="F15" s="426"/>
      <c r="G15" s="426"/>
      <c r="H15" s="426"/>
      <c r="I15" s="426"/>
      <c r="J15" s="426"/>
      <c r="K15" s="426"/>
      <c r="L15" s="426"/>
      <c r="M15" s="426"/>
      <c r="N15" s="426"/>
    </row>
    <row r="16" ht="20.25" customHeight="1"/>
    <row r="17" spans="2:14" ht="21.75" customHeight="1">
      <c r="B17" s="14" t="s">
        <v>735</v>
      </c>
      <c r="C17" s="395"/>
      <c r="D17" s="395"/>
      <c r="E17" s="395"/>
      <c r="F17" s="395"/>
      <c r="G17" s="395"/>
      <c r="H17" s="395"/>
      <c r="I17" s="395"/>
      <c r="J17" s="395"/>
      <c r="K17" s="395"/>
      <c r="L17" s="395"/>
      <c r="M17" s="395"/>
      <c r="N17" s="395"/>
    </row>
    <row r="18" spans="2:14" ht="24" customHeight="1">
      <c r="B18" s="43" t="s">
        <v>0</v>
      </c>
      <c r="C18" s="831" t="s">
        <v>1</v>
      </c>
      <c r="D18" s="831"/>
      <c r="E18" s="831"/>
      <c r="F18" s="831"/>
      <c r="G18" s="831"/>
      <c r="H18" s="791" t="s">
        <v>2</v>
      </c>
      <c r="I18" s="792"/>
      <c r="J18" s="792"/>
      <c r="K18" s="792"/>
      <c r="L18" s="793"/>
      <c r="M18" s="791" t="s">
        <v>458</v>
      </c>
      <c r="N18" s="793"/>
    </row>
    <row r="19" spans="2:14" ht="110.25" customHeight="1">
      <c r="B19" s="406"/>
      <c r="C19" s="916"/>
      <c r="D19" s="916"/>
      <c r="E19" s="916"/>
      <c r="F19" s="916"/>
      <c r="G19" s="916"/>
      <c r="H19" s="917"/>
      <c r="I19" s="918"/>
      <c r="J19" s="918"/>
      <c r="K19" s="918"/>
      <c r="L19" s="918"/>
      <c r="M19" s="917"/>
      <c r="N19" s="919"/>
    </row>
    <row r="20" spans="2:14" ht="110.25" customHeight="1">
      <c r="B20" s="406"/>
      <c r="C20" s="916"/>
      <c r="D20" s="916"/>
      <c r="E20" s="916"/>
      <c r="F20" s="916"/>
      <c r="G20" s="916"/>
      <c r="H20" s="917"/>
      <c r="I20" s="918"/>
      <c r="J20" s="918"/>
      <c r="K20" s="918"/>
      <c r="L20" s="918"/>
      <c r="M20" s="917"/>
      <c r="N20" s="919"/>
    </row>
    <row r="21" spans="2:14" ht="110.25" customHeight="1">
      <c r="B21" s="406"/>
      <c r="C21" s="916"/>
      <c r="D21" s="916"/>
      <c r="E21" s="916"/>
      <c r="F21" s="916"/>
      <c r="G21" s="916"/>
      <c r="H21" s="917"/>
      <c r="I21" s="918"/>
      <c r="J21" s="918"/>
      <c r="K21" s="918"/>
      <c r="L21" s="918"/>
      <c r="M21" s="917"/>
      <c r="N21" s="919"/>
    </row>
    <row r="23" ht="15.75" customHeight="1"/>
  </sheetData>
  <sheetProtection/>
  <mergeCells count="29">
    <mergeCell ref="C20:G20"/>
    <mergeCell ref="H20:L20"/>
    <mergeCell ref="M20:N20"/>
    <mergeCell ref="C4:D4"/>
    <mergeCell ref="E4:N4"/>
    <mergeCell ref="C5:D6"/>
    <mergeCell ref="E5:F6"/>
    <mergeCell ref="G5:H6"/>
    <mergeCell ref="I5:J6"/>
    <mergeCell ref="K5:L6"/>
    <mergeCell ref="C18:G18"/>
    <mergeCell ref="C19:G19"/>
    <mergeCell ref="C11:D11"/>
    <mergeCell ref="E11:N11"/>
    <mergeCell ref="C12:D13"/>
    <mergeCell ref="E12:F13"/>
    <mergeCell ref="G12:H13"/>
    <mergeCell ref="I12:J13"/>
    <mergeCell ref="K12:L13"/>
    <mergeCell ref="C21:G21"/>
    <mergeCell ref="H21:L21"/>
    <mergeCell ref="M21:N21"/>
    <mergeCell ref="H2:N2"/>
    <mergeCell ref="H18:L18"/>
    <mergeCell ref="H19:L19"/>
    <mergeCell ref="M19:N19"/>
    <mergeCell ref="M18:N18"/>
    <mergeCell ref="M12:N13"/>
    <mergeCell ref="M5:N6"/>
  </mergeCells>
  <printOptions/>
  <pageMargins left="0.7086614173228347" right="0.7086614173228347" top="0.7874015748031497" bottom="0.7874015748031497" header="0" footer="0.31496062992125984"/>
  <pageSetup horizontalDpi="600" verticalDpi="600" orientation="portrait" paperSize="9" r:id="rId1"/>
  <headerFooter alignWithMargins="0">
    <oddFooter>&amp;L短期&amp;C&amp;A</oddFooter>
  </headerFooter>
</worksheet>
</file>

<file path=xl/worksheets/sheet18.xml><?xml version="1.0" encoding="utf-8"?>
<worksheet xmlns="http://schemas.openxmlformats.org/spreadsheetml/2006/main" xmlns:r="http://schemas.openxmlformats.org/officeDocument/2006/relationships">
  <dimension ref="A1:G40"/>
  <sheetViews>
    <sheetView view="pageBreakPreview" zoomScaleSheetLayoutView="100" zoomScalePageLayoutView="0" workbookViewId="0" topLeftCell="A1">
      <selection activeCell="B10" sqref="B10"/>
    </sheetView>
  </sheetViews>
  <sheetFormatPr defaultColWidth="15.625" defaultRowHeight="13.5"/>
  <cols>
    <col min="1" max="1" width="1.625" style="68" customWidth="1"/>
    <col min="2" max="2" width="7.875" style="68" customWidth="1"/>
    <col min="3" max="3" width="15.625" style="69" customWidth="1"/>
    <col min="4" max="6" width="15.625" style="68" customWidth="1"/>
    <col min="7" max="7" width="15.25390625" style="68" customWidth="1"/>
    <col min="8" max="16384" width="15.625" style="68" customWidth="1"/>
  </cols>
  <sheetData>
    <row r="1" spans="1:7" s="233" customFormat="1" ht="21.75" customHeight="1">
      <c r="A1" s="832" t="s">
        <v>677</v>
      </c>
      <c r="B1" s="833"/>
      <c r="C1" s="832"/>
      <c r="D1" s="928"/>
      <c r="E1" s="928"/>
      <c r="F1" s="928"/>
      <c r="G1" s="232"/>
    </row>
    <row r="2" s="233" customFormat="1" ht="11.25"/>
    <row r="3" s="233" customFormat="1" ht="11.25"/>
    <row r="4" spans="2:7" ht="21" customHeight="1">
      <c r="B4" s="924" t="s">
        <v>39</v>
      </c>
      <c r="C4" s="924"/>
      <c r="D4" s="924"/>
      <c r="E4" s="924"/>
      <c r="F4" s="924"/>
      <c r="G4" s="581"/>
    </row>
    <row r="5" spans="2:7" ht="21" customHeight="1">
      <c r="B5" s="581"/>
      <c r="C5" s="582"/>
      <c r="D5" s="581"/>
      <c r="E5" s="581"/>
      <c r="F5" s="581"/>
      <c r="G5" s="581"/>
    </row>
    <row r="6" spans="2:7" ht="21" customHeight="1">
      <c r="B6" s="583"/>
      <c r="C6" s="583" t="s">
        <v>397</v>
      </c>
      <c r="D6" s="926" t="s">
        <v>398</v>
      </c>
      <c r="E6" s="923"/>
      <c r="F6" s="923"/>
      <c r="G6" s="583"/>
    </row>
    <row r="7" spans="2:7" ht="21" customHeight="1">
      <c r="B7" s="583"/>
      <c r="C7" s="583" t="s">
        <v>399</v>
      </c>
      <c r="D7" s="926" t="s">
        <v>712</v>
      </c>
      <c r="E7" s="923"/>
      <c r="F7" s="923"/>
      <c r="G7" s="583"/>
    </row>
    <row r="8" spans="2:7" ht="21" customHeight="1">
      <c r="B8" s="583"/>
      <c r="C8" s="583" t="s">
        <v>400</v>
      </c>
      <c r="D8" s="926" t="s">
        <v>736</v>
      </c>
      <c r="E8" s="923"/>
      <c r="F8" s="923"/>
      <c r="G8" s="583"/>
    </row>
    <row r="9" spans="2:7" ht="21" customHeight="1">
      <c r="B9" s="583"/>
      <c r="C9" s="583"/>
      <c r="D9" s="584"/>
      <c r="E9" s="583"/>
      <c r="F9" s="583"/>
      <c r="G9" s="581"/>
    </row>
    <row r="10" spans="2:7" ht="21" customHeight="1">
      <c r="B10" s="581"/>
      <c r="C10" s="926"/>
      <c r="D10" s="923"/>
      <c r="E10" s="923"/>
      <c r="F10" s="581"/>
      <c r="G10" s="581"/>
    </row>
    <row r="11" spans="2:7" ht="21" customHeight="1">
      <c r="B11" s="924" t="s">
        <v>112</v>
      </c>
      <c r="C11" s="924"/>
      <c r="D11" s="924"/>
      <c r="E11" s="924"/>
      <c r="F11" s="924"/>
      <c r="G11" s="924"/>
    </row>
    <row r="12" spans="2:7" ht="21" customHeight="1">
      <c r="B12" s="580"/>
      <c r="C12" s="580"/>
      <c r="D12" s="580"/>
      <c r="E12" s="580"/>
      <c r="F12" s="580"/>
      <c r="G12" s="580"/>
    </row>
    <row r="13" spans="2:7" ht="21" customHeight="1">
      <c r="B13" s="924" t="s">
        <v>187</v>
      </c>
      <c r="C13" s="924"/>
      <c r="D13" s="924"/>
      <c r="E13" s="924"/>
      <c r="F13" s="924"/>
      <c r="G13" s="924"/>
    </row>
    <row r="14" spans="2:7" ht="21" customHeight="1">
      <c r="B14" s="580"/>
      <c r="C14" s="580"/>
      <c r="D14" s="580"/>
      <c r="E14" s="580"/>
      <c r="F14" s="580"/>
      <c r="G14" s="580"/>
    </row>
    <row r="15" spans="2:7" ht="21" customHeight="1">
      <c r="B15" s="924" t="s">
        <v>738</v>
      </c>
      <c r="C15" s="924"/>
      <c r="D15" s="924"/>
      <c r="E15" s="924"/>
      <c r="F15" s="924"/>
      <c r="G15" s="924"/>
    </row>
    <row r="16" spans="2:7" ht="21" customHeight="1">
      <c r="B16" s="924" t="s">
        <v>739</v>
      </c>
      <c r="C16" s="924"/>
      <c r="D16" s="924"/>
      <c r="E16" s="924"/>
      <c r="F16" s="924"/>
      <c r="G16" s="924"/>
    </row>
    <row r="17" spans="2:7" ht="21" customHeight="1">
      <c r="B17" s="922" t="s">
        <v>267</v>
      </c>
      <c r="C17" s="923"/>
      <c r="D17" s="923"/>
      <c r="E17" s="923"/>
      <c r="F17" s="923"/>
      <c r="G17" s="923"/>
    </row>
    <row r="18" spans="2:7" ht="21" customHeight="1">
      <c r="B18" s="585"/>
      <c r="C18" s="583"/>
      <c r="D18" s="583"/>
      <c r="E18" s="583"/>
      <c r="F18" s="583"/>
      <c r="G18" s="583"/>
    </row>
    <row r="19" spans="2:7" ht="21" customHeight="1">
      <c r="B19" s="924" t="s">
        <v>731</v>
      </c>
      <c r="C19" s="925"/>
      <c r="D19" s="924"/>
      <c r="E19" s="924"/>
      <c r="F19" s="924"/>
      <c r="G19" s="924"/>
    </row>
    <row r="20" spans="2:7" ht="21" customHeight="1">
      <c r="B20" s="580"/>
      <c r="C20" s="586"/>
      <c r="D20" s="580"/>
      <c r="E20" s="580"/>
      <c r="F20" s="580"/>
      <c r="G20" s="580"/>
    </row>
    <row r="21" spans="2:7" ht="21" customHeight="1">
      <c r="B21" s="924" t="s">
        <v>713</v>
      </c>
      <c r="C21" s="924"/>
      <c r="D21" s="924"/>
      <c r="E21" s="924"/>
      <c r="F21" s="924"/>
      <c r="G21" s="924"/>
    </row>
    <row r="22" spans="2:7" ht="21" customHeight="1">
      <c r="B22" s="580"/>
      <c r="C22" s="580"/>
      <c r="D22" s="580"/>
      <c r="E22" s="580"/>
      <c r="F22" s="580"/>
      <c r="G22" s="580"/>
    </row>
    <row r="23" spans="2:7" ht="21" customHeight="1">
      <c r="B23" s="923" t="s">
        <v>3</v>
      </c>
      <c r="C23" s="924"/>
      <c r="D23" s="924"/>
      <c r="E23" s="924"/>
      <c r="F23" s="924"/>
      <c r="G23" s="924"/>
    </row>
    <row r="24" spans="2:7" ht="21" customHeight="1">
      <c r="B24" s="924" t="s">
        <v>188</v>
      </c>
      <c r="C24" s="925"/>
      <c r="D24" s="924"/>
      <c r="E24" s="924"/>
      <c r="F24" s="924"/>
      <c r="G24" s="924"/>
    </row>
    <row r="25" spans="2:7" ht="21" customHeight="1">
      <c r="B25" s="923" t="s">
        <v>189</v>
      </c>
      <c r="C25" s="923"/>
      <c r="D25" s="923"/>
      <c r="E25" s="923"/>
      <c r="F25" s="924"/>
      <c r="G25" s="924"/>
    </row>
    <row r="26" spans="2:7" ht="21" customHeight="1">
      <c r="B26" s="923" t="s">
        <v>190</v>
      </c>
      <c r="C26" s="924"/>
      <c r="D26" s="924"/>
      <c r="E26" s="924"/>
      <c r="F26" s="924"/>
      <c r="G26" s="924"/>
    </row>
    <row r="27" spans="2:7" ht="15" customHeight="1">
      <c r="B27" s="924"/>
      <c r="C27" s="924"/>
      <c r="D27" s="924"/>
      <c r="E27" s="924"/>
      <c r="F27" s="924"/>
      <c r="G27" s="924"/>
    </row>
    <row r="28" spans="2:7" ht="21" customHeight="1">
      <c r="B28" s="924" t="s">
        <v>34</v>
      </c>
      <c r="C28" s="925"/>
      <c r="D28" s="924"/>
      <c r="E28" s="924"/>
      <c r="F28" s="924"/>
      <c r="G28" s="924"/>
    </row>
    <row r="29" spans="2:7" ht="21" customHeight="1">
      <c r="B29" s="924" t="s">
        <v>737</v>
      </c>
      <c r="C29" s="925"/>
      <c r="D29" s="924"/>
      <c r="E29" s="924"/>
      <c r="F29" s="924"/>
      <c r="G29" s="924"/>
    </row>
    <row r="30" spans="2:7" ht="21" customHeight="1">
      <c r="B30" s="924"/>
      <c r="C30" s="924"/>
      <c r="D30" s="924"/>
      <c r="E30" s="924"/>
      <c r="F30" s="924"/>
      <c r="G30" s="924"/>
    </row>
    <row r="31" spans="2:7" ht="21" customHeight="1">
      <c r="B31" s="923" t="s">
        <v>732</v>
      </c>
      <c r="C31" s="924"/>
      <c r="D31" s="924"/>
      <c r="E31" s="924"/>
      <c r="F31" s="924"/>
      <c r="G31" s="924"/>
    </row>
    <row r="32" spans="2:7" ht="21" customHeight="1">
      <c r="B32" s="924" t="s">
        <v>733</v>
      </c>
      <c r="C32" s="925"/>
      <c r="D32" s="924"/>
      <c r="E32" s="924"/>
      <c r="F32" s="924"/>
      <c r="G32" s="924"/>
    </row>
    <row r="33" spans="2:7" ht="21" customHeight="1">
      <c r="B33" s="924" t="s">
        <v>734</v>
      </c>
      <c r="C33" s="925"/>
      <c r="D33" s="924"/>
      <c r="E33" s="924"/>
      <c r="F33" s="924"/>
      <c r="G33" s="924"/>
    </row>
    <row r="34" spans="2:7" ht="21" customHeight="1">
      <c r="B34" s="580"/>
      <c r="C34" s="586"/>
      <c r="D34" s="580"/>
      <c r="E34" s="580"/>
      <c r="F34" s="580"/>
      <c r="G34" s="580"/>
    </row>
    <row r="35" spans="2:7" ht="21" customHeight="1">
      <c r="B35" s="580"/>
      <c r="C35" s="586"/>
      <c r="D35" s="580"/>
      <c r="E35" s="580"/>
      <c r="F35" s="580"/>
      <c r="G35" s="580"/>
    </row>
    <row r="36" spans="2:7" ht="21" customHeight="1">
      <c r="B36" s="580"/>
      <c r="C36" s="586"/>
      <c r="D36" s="580"/>
      <c r="E36" s="580"/>
      <c r="F36" s="580"/>
      <c r="G36" s="580"/>
    </row>
    <row r="37" spans="1:6" ht="11.25">
      <c r="A37" s="111"/>
      <c r="B37" s="598"/>
      <c r="C37" s="927"/>
      <c r="D37" s="598"/>
      <c r="E37" s="598"/>
      <c r="F37" s="598"/>
    </row>
    <row r="38" spans="1:6" ht="11.25">
      <c r="A38" s="111"/>
      <c r="B38" s="598"/>
      <c r="C38" s="927"/>
      <c r="D38" s="598"/>
      <c r="E38" s="598"/>
      <c r="F38" s="598"/>
    </row>
    <row r="39" spans="1:6" ht="11.25">
      <c r="A39" s="111"/>
      <c r="B39" s="111"/>
      <c r="C39" s="286"/>
      <c r="D39" s="111"/>
      <c r="E39" s="111"/>
      <c r="F39" s="111"/>
    </row>
    <row r="40" spans="1:6" ht="11.25">
      <c r="A40" s="111"/>
      <c r="B40" s="111"/>
      <c r="C40" s="286"/>
      <c r="D40" s="111"/>
      <c r="E40" s="111"/>
      <c r="F40" s="111"/>
    </row>
  </sheetData>
  <sheetProtection/>
  <mergeCells count="26">
    <mergeCell ref="A1:F1"/>
    <mergeCell ref="C10:E10"/>
    <mergeCell ref="B27:G27"/>
    <mergeCell ref="B25:G25"/>
    <mergeCell ref="B26:G26"/>
    <mergeCell ref="B11:G11"/>
    <mergeCell ref="B13:G13"/>
    <mergeCell ref="B15:G15"/>
    <mergeCell ref="B23:G23"/>
    <mergeCell ref="B4:F4"/>
    <mergeCell ref="B37:F37"/>
    <mergeCell ref="B38:F38"/>
    <mergeCell ref="B28:G28"/>
    <mergeCell ref="B24:G24"/>
    <mergeCell ref="B33:G33"/>
    <mergeCell ref="B29:G29"/>
    <mergeCell ref="B30:G30"/>
    <mergeCell ref="B32:G32"/>
    <mergeCell ref="B31:G31"/>
    <mergeCell ref="B17:G17"/>
    <mergeCell ref="B19:G19"/>
    <mergeCell ref="B21:G21"/>
    <mergeCell ref="B16:G16"/>
    <mergeCell ref="D6:F6"/>
    <mergeCell ref="D7:F7"/>
    <mergeCell ref="D8:F8"/>
  </mergeCells>
  <printOptions/>
  <pageMargins left="0.7086614173228347" right="0.7086614173228347" top="0.7874015748031497" bottom="0.7874015748031497" header="0" footer="0.31496062992125984"/>
  <pageSetup horizontalDpi="600" verticalDpi="600" orientation="portrait" paperSize="9" r:id="rId1"/>
  <headerFooter alignWithMargins="0">
    <oddFooter>&amp;L短期&amp;C&amp;A</oddFooter>
  </headerFooter>
</worksheet>
</file>

<file path=xl/worksheets/sheet19.xml><?xml version="1.0" encoding="utf-8"?>
<worksheet xmlns="http://schemas.openxmlformats.org/spreadsheetml/2006/main" xmlns:r="http://schemas.openxmlformats.org/officeDocument/2006/relationships">
  <dimension ref="A1:J53"/>
  <sheetViews>
    <sheetView zoomScalePageLayoutView="0" workbookViewId="0" topLeftCell="A1">
      <selection activeCell="D5" sqref="D5"/>
    </sheetView>
  </sheetViews>
  <sheetFormatPr defaultColWidth="9.00390625" defaultRowHeight="13.5" customHeight="1"/>
  <cols>
    <col min="1" max="1" width="3.625" style="249" customWidth="1"/>
    <col min="2" max="2" width="6.875" style="249" customWidth="1"/>
    <col min="3" max="16384" width="9.00390625" style="249" customWidth="1"/>
  </cols>
  <sheetData>
    <row r="1" spans="1:10" ht="23.25" customHeight="1">
      <c r="A1" s="940" t="s">
        <v>14</v>
      </c>
      <c r="B1" s="935"/>
      <c r="C1" s="935"/>
      <c r="D1" s="935"/>
      <c r="E1" s="935"/>
      <c r="F1" s="935"/>
      <c r="G1" s="935"/>
      <c r="I1" s="250"/>
      <c r="J1" s="250"/>
    </row>
    <row r="2" ht="16.5" customHeight="1"/>
    <row r="3" spans="1:10" s="250" customFormat="1" ht="13.5" customHeight="1">
      <c r="A3" s="934" t="s">
        <v>714</v>
      </c>
      <c r="B3" s="934"/>
      <c r="C3" s="934"/>
      <c r="D3" s="934"/>
      <c r="E3" s="934"/>
      <c r="F3" s="935"/>
      <c r="I3" s="249"/>
      <c r="J3" s="249"/>
    </row>
    <row r="4" spans="1:2" s="250" customFormat="1" ht="13.5" customHeight="1" thickBot="1">
      <c r="A4" s="251"/>
      <c r="B4" s="252"/>
    </row>
    <row r="5" spans="3:8" ht="13.5" customHeight="1" thickBot="1">
      <c r="C5" s="579">
        <f>I26</f>
        <v>0</v>
      </c>
      <c r="D5" s="253" t="s">
        <v>743</v>
      </c>
      <c r="F5" s="325"/>
      <c r="G5" s="569">
        <f>ROUNDUP(C5/3,0)</f>
        <v>0</v>
      </c>
      <c r="H5" s="249" t="s">
        <v>472</v>
      </c>
    </row>
    <row r="6" spans="3:8" ht="13.5" customHeight="1">
      <c r="C6" s="254" t="s">
        <v>264</v>
      </c>
      <c r="G6" s="323" t="s">
        <v>15</v>
      </c>
      <c r="H6" s="324"/>
    </row>
    <row r="8" spans="2:4" ht="13.5" customHeight="1">
      <c r="B8" s="936" t="s">
        <v>715</v>
      </c>
      <c r="C8" s="937"/>
      <c r="D8" s="938"/>
    </row>
    <row r="9" spans="2:10" ht="13.5" customHeight="1">
      <c r="B9" s="255" t="s">
        <v>16</v>
      </c>
      <c r="C9" s="930" t="s">
        <v>723</v>
      </c>
      <c r="D9" s="930"/>
      <c r="E9" s="939" t="s">
        <v>402</v>
      </c>
      <c r="F9" s="939"/>
      <c r="G9" s="930" t="s">
        <v>403</v>
      </c>
      <c r="H9" s="930"/>
      <c r="I9" s="930" t="s">
        <v>461</v>
      </c>
      <c r="J9" s="930"/>
    </row>
    <row r="10" spans="2:10" ht="13.5" customHeight="1">
      <c r="B10" s="257" t="s">
        <v>720</v>
      </c>
      <c r="C10" s="258"/>
      <c r="D10" s="259" t="s">
        <v>404</v>
      </c>
      <c r="E10" s="929"/>
      <c r="F10" s="929"/>
      <c r="G10" s="258"/>
      <c r="H10" s="259" t="s">
        <v>404</v>
      </c>
      <c r="I10" s="570">
        <f>C10+G10</f>
        <v>0</v>
      </c>
      <c r="J10" s="259" t="s">
        <v>404</v>
      </c>
    </row>
    <row r="11" spans="2:10" ht="13.5" customHeight="1">
      <c r="B11" s="930" t="s">
        <v>718</v>
      </c>
      <c r="C11" s="260" t="s">
        <v>405</v>
      </c>
      <c r="D11" s="260" t="s">
        <v>406</v>
      </c>
      <c r="E11" s="256" t="s">
        <v>405</v>
      </c>
      <c r="F11" s="256" t="s">
        <v>406</v>
      </c>
      <c r="G11" s="260" t="s">
        <v>405</v>
      </c>
      <c r="H11" s="260" t="s">
        <v>406</v>
      </c>
      <c r="I11" s="260" t="s">
        <v>405</v>
      </c>
      <c r="J11" s="260" t="s">
        <v>406</v>
      </c>
    </row>
    <row r="12" spans="2:10" ht="13.5" customHeight="1">
      <c r="B12" s="931"/>
      <c r="C12" s="260" t="s">
        <v>407</v>
      </c>
      <c r="D12" s="261" t="s">
        <v>370</v>
      </c>
      <c r="E12" s="260" t="s">
        <v>407</v>
      </c>
      <c r="F12" s="261" t="s">
        <v>370</v>
      </c>
      <c r="G12" s="260" t="s">
        <v>407</v>
      </c>
      <c r="H12" s="261" t="s">
        <v>370</v>
      </c>
      <c r="I12" s="261" t="s">
        <v>407</v>
      </c>
      <c r="J12" s="261" t="s">
        <v>370</v>
      </c>
    </row>
    <row r="13" spans="2:10" ht="13.5" customHeight="1">
      <c r="B13" s="265" t="s">
        <v>505</v>
      </c>
      <c r="C13" s="328"/>
      <c r="D13" s="571">
        <f>ROUNDUP(C13/30,1)</f>
        <v>0</v>
      </c>
      <c r="E13" s="328"/>
      <c r="F13" s="571">
        <f>ROUNDUP(E13/30,1)</f>
        <v>0</v>
      </c>
      <c r="G13" s="328"/>
      <c r="H13" s="573">
        <f>ROUNDUP(G13/30,1)</f>
        <v>0</v>
      </c>
      <c r="I13" s="577">
        <f aca="true" t="shared" si="0" ref="I13:I25">C13+E13+G13</f>
        <v>0</v>
      </c>
      <c r="J13" s="574">
        <f>ROUNDUP(I13/30,1)</f>
        <v>0</v>
      </c>
    </row>
    <row r="14" spans="2:10" ht="13.5" customHeight="1">
      <c r="B14" s="265" t="s">
        <v>506</v>
      </c>
      <c r="C14" s="333"/>
      <c r="D14" s="572">
        <f>ROUNDUP(C14/31,1)</f>
        <v>0</v>
      </c>
      <c r="E14" s="333"/>
      <c r="F14" s="572">
        <f>ROUNDUP(E14/31,1)</f>
        <v>0</v>
      </c>
      <c r="G14" s="333"/>
      <c r="H14" s="573">
        <f>ROUNDUP(G14/31,1)</f>
        <v>0</v>
      </c>
      <c r="I14" s="577">
        <f t="shared" si="0"/>
        <v>0</v>
      </c>
      <c r="J14" s="574">
        <f>ROUNDUP(I14/31,1)</f>
        <v>0</v>
      </c>
    </row>
    <row r="15" spans="2:10" ht="13.5" customHeight="1">
      <c r="B15" s="265" t="s">
        <v>507</v>
      </c>
      <c r="C15" s="333"/>
      <c r="D15" s="572">
        <f>ROUNDUP(C15/30,1)</f>
        <v>0</v>
      </c>
      <c r="E15" s="333"/>
      <c r="F15" s="572">
        <f>ROUNDUP(E15/30,1)</f>
        <v>0</v>
      </c>
      <c r="G15" s="333"/>
      <c r="H15" s="573">
        <f>ROUNDUP(G15/30,1)</f>
        <v>0</v>
      </c>
      <c r="I15" s="577">
        <f t="shared" si="0"/>
        <v>0</v>
      </c>
      <c r="J15" s="574">
        <f>ROUNDUP(I15/30,1)</f>
        <v>0</v>
      </c>
    </row>
    <row r="16" spans="2:10" ht="13.5" customHeight="1">
      <c r="B16" s="265" t="s">
        <v>508</v>
      </c>
      <c r="C16" s="333"/>
      <c r="D16" s="572">
        <f>ROUNDUP(C16/31,1)</f>
        <v>0</v>
      </c>
      <c r="E16" s="333"/>
      <c r="F16" s="572">
        <f>ROUNDUP(E16/31,1)</f>
        <v>0</v>
      </c>
      <c r="G16" s="333"/>
      <c r="H16" s="573">
        <f>ROUNDUP(G16/31,1)</f>
        <v>0</v>
      </c>
      <c r="I16" s="577">
        <f t="shared" si="0"/>
        <v>0</v>
      </c>
      <c r="J16" s="574">
        <f>ROUNDUP(I16/31,1)</f>
        <v>0</v>
      </c>
    </row>
    <row r="17" spans="2:10" ht="13.5" customHeight="1">
      <c r="B17" s="265" t="s">
        <v>509</v>
      </c>
      <c r="C17" s="333"/>
      <c r="D17" s="572">
        <f>ROUNDUP(C17/31,1)</f>
        <v>0</v>
      </c>
      <c r="E17" s="333"/>
      <c r="F17" s="572">
        <f>ROUNDUP(E17/31,1)</f>
        <v>0</v>
      </c>
      <c r="G17" s="333"/>
      <c r="H17" s="573">
        <f>ROUNDUP(G17/31,1)</f>
        <v>0</v>
      </c>
      <c r="I17" s="577">
        <f t="shared" si="0"/>
        <v>0</v>
      </c>
      <c r="J17" s="574">
        <f>ROUNDUP(I17/31,1)</f>
        <v>0</v>
      </c>
    </row>
    <row r="18" spans="2:10" ht="13.5" customHeight="1">
      <c r="B18" s="265" t="s">
        <v>510</v>
      </c>
      <c r="C18" s="333"/>
      <c r="D18" s="572">
        <f>ROUNDUP(C18/30,1)</f>
        <v>0</v>
      </c>
      <c r="E18" s="333"/>
      <c r="F18" s="572">
        <f>ROUNDUP(E18/30,1)</f>
        <v>0</v>
      </c>
      <c r="G18" s="333"/>
      <c r="H18" s="573">
        <f>ROUNDUP(G18/30,1)</f>
        <v>0</v>
      </c>
      <c r="I18" s="577">
        <f t="shared" si="0"/>
        <v>0</v>
      </c>
      <c r="J18" s="574">
        <f>ROUNDUP(I18/30,1)</f>
        <v>0</v>
      </c>
    </row>
    <row r="19" spans="2:10" ht="13.5" customHeight="1">
      <c r="B19" s="265" t="s">
        <v>408</v>
      </c>
      <c r="C19" s="333"/>
      <c r="D19" s="572">
        <f>ROUNDUP(C19/31,1)</f>
        <v>0</v>
      </c>
      <c r="E19" s="333"/>
      <c r="F19" s="572">
        <f>ROUNDUP(E19/31,1)</f>
        <v>0</v>
      </c>
      <c r="G19" s="333"/>
      <c r="H19" s="573">
        <f>ROUNDUP(G19/31,1)</f>
        <v>0</v>
      </c>
      <c r="I19" s="577">
        <f t="shared" si="0"/>
        <v>0</v>
      </c>
      <c r="J19" s="574">
        <f>ROUNDUP(I19/31,1)</f>
        <v>0</v>
      </c>
    </row>
    <row r="20" spans="2:10" ht="13.5" customHeight="1">
      <c r="B20" s="265" t="s">
        <v>409</v>
      </c>
      <c r="C20" s="333"/>
      <c r="D20" s="572">
        <f>ROUNDUP(C20/30,1)</f>
        <v>0</v>
      </c>
      <c r="E20" s="333"/>
      <c r="F20" s="572">
        <f>ROUNDUP(E20/30,1)</f>
        <v>0</v>
      </c>
      <c r="G20" s="333"/>
      <c r="H20" s="573">
        <f>ROUNDUP(G20/30,1)</f>
        <v>0</v>
      </c>
      <c r="I20" s="577">
        <f t="shared" si="0"/>
        <v>0</v>
      </c>
      <c r="J20" s="574">
        <f>ROUNDUP(I20/30,1)</f>
        <v>0</v>
      </c>
    </row>
    <row r="21" spans="2:10" ht="13.5" customHeight="1">
      <c r="B21" s="265" t="s">
        <v>410</v>
      </c>
      <c r="C21" s="333"/>
      <c r="D21" s="572">
        <f>ROUNDUP(C21/31,1)</f>
        <v>0</v>
      </c>
      <c r="E21" s="333"/>
      <c r="F21" s="572">
        <f>ROUNDUP(E21/31,1)</f>
        <v>0</v>
      </c>
      <c r="G21" s="333"/>
      <c r="H21" s="573">
        <f>ROUNDUP(G21/31,1)</f>
        <v>0</v>
      </c>
      <c r="I21" s="577">
        <f t="shared" si="0"/>
        <v>0</v>
      </c>
      <c r="J21" s="574">
        <f>ROUNDUP(I21/31,1)</f>
        <v>0</v>
      </c>
    </row>
    <row r="22" spans="2:10" ht="13.5" customHeight="1">
      <c r="B22" s="265" t="s">
        <v>411</v>
      </c>
      <c r="C22" s="333"/>
      <c r="D22" s="572">
        <f>ROUNDUP(C22/31,1)</f>
        <v>0</v>
      </c>
      <c r="E22" s="333"/>
      <c r="F22" s="572">
        <f>ROUNDUP(E22/31,1)</f>
        <v>0</v>
      </c>
      <c r="G22" s="333"/>
      <c r="H22" s="573">
        <f>ROUNDUP(G22/31,1)</f>
        <v>0</v>
      </c>
      <c r="I22" s="577">
        <f t="shared" si="0"/>
        <v>0</v>
      </c>
      <c r="J22" s="574">
        <f>ROUNDUP(I22/31,1)</f>
        <v>0</v>
      </c>
    </row>
    <row r="23" spans="2:10" ht="13.5" customHeight="1">
      <c r="B23" s="265" t="s">
        <v>543</v>
      </c>
      <c r="C23" s="333"/>
      <c r="D23" s="572">
        <f>ROUNDUP(C23/28,1)</f>
        <v>0</v>
      </c>
      <c r="E23" s="333"/>
      <c r="F23" s="572">
        <f>ROUNDUP(E23/28,1)</f>
        <v>0</v>
      </c>
      <c r="G23" s="333"/>
      <c r="H23" s="573">
        <f>ROUNDUP(G23/28,1)</f>
        <v>0</v>
      </c>
      <c r="I23" s="577">
        <f t="shared" si="0"/>
        <v>0</v>
      </c>
      <c r="J23" s="574">
        <f>ROUNDUP(I23/28,1)</f>
        <v>0</v>
      </c>
    </row>
    <row r="24" spans="2:10" ht="13.5" customHeight="1">
      <c r="B24" s="265" t="s">
        <v>413</v>
      </c>
      <c r="C24" s="335"/>
      <c r="D24" s="572">
        <f>ROUNDUP(C24/31,1)</f>
        <v>0</v>
      </c>
      <c r="E24" s="335"/>
      <c r="F24" s="572">
        <f>ROUNDUP(E24/31,1)</f>
        <v>0</v>
      </c>
      <c r="G24" s="335"/>
      <c r="H24" s="573">
        <f>ROUNDUP(G24/31,1)</f>
        <v>0</v>
      </c>
      <c r="I24" s="577">
        <f t="shared" si="0"/>
        <v>0</v>
      </c>
      <c r="J24" s="574">
        <f>ROUNDUP(I24/31,1)</f>
        <v>0</v>
      </c>
    </row>
    <row r="25" spans="2:10" ht="13.5" customHeight="1" thickBot="1">
      <c r="B25" s="262" t="s">
        <v>414</v>
      </c>
      <c r="C25" s="576">
        <f>SUM(C13:C24)</f>
        <v>0</v>
      </c>
      <c r="D25" s="263"/>
      <c r="E25" s="576">
        <f>SUM(E13:E24)</f>
        <v>0</v>
      </c>
      <c r="F25" s="263"/>
      <c r="G25" s="576">
        <f>SUM(G13:G24)</f>
        <v>0</v>
      </c>
      <c r="H25" s="263"/>
      <c r="I25" s="578">
        <f t="shared" si="0"/>
        <v>0</v>
      </c>
      <c r="J25" s="263"/>
    </row>
    <row r="26" spans="2:10" s="338" customFormat="1" ht="13.5" customHeight="1" thickBot="1">
      <c r="B26" s="430" t="s">
        <v>415</v>
      </c>
      <c r="C26" s="574">
        <f>ROUNDUP(C25/365,1)</f>
        <v>0</v>
      </c>
      <c r="D26" s="340"/>
      <c r="E26" s="574">
        <f>ROUNDUP(E25/365,1)</f>
        <v>0</v>
      </c>
      <c r="F26" s="340"/>
      <c r="G26" s="574">
        <f>ROUNDUP(G25/365,1)</f>
        <v>0</v>
      </c>
      <c r="H26" s="341"/>
      <c r="I26" s="575">
        <f>ROUNDUP(I25/365,1)</f>
        <v>0</v>
      </c>
      <c r="J26" s="342"/>
    </row>
    <row r="27" spans="8:10" ht="13.5" customHeight="1">
      <c r="H27" s="411" t="s">
        <v>265</v>
      </c>
      <c r="I27" s="932" t="s">
        <v>416</v>
      </c>
      <c r="J27" s="933"/>
    </row>
    <row r="29" spans="1:6" s="250" customFormat="1" ht="13.5" customHeight="1">
      <c r="A29" s="934" t="s">
        <v>716</v>
      </c>
      <c r="B29" s="934"/>
      <c r="C29" s="934"/>
      <c r="D29" s="934"/>
      <c r="E29" s="934"/>
      <c r="F29" s="935"/>
    </row>
    <row r="30" spans="1:2" s="250" customFormat="1" ht="13.5" customHeight="1" thickBot="1">
      <c r="A30" s="251"/>
      <c r="B30" s="252"/>
    </row>
    <row r="31" spans="3:8" ht="13.5" customHeight="1" thickBot="1">
      <c r="C31" s="579">
        <f>I52</f>
        <v>0</v>
      </c>
      <c r="D31" s="253" t="s">
        <v>722</v>
      </c>
      <c r="F31" s="253"/>
      <c r="G31" s="568">
        <f>ROUNDUP(C31/3,0)</f>
        <v>0</v>
      </c>
      <c r="H31" s="249" t="s">
        <v>472</v>
      </c>
    </row>
    <row r="32" spans="3:8" ht="13.5" customHeight="1">
      <c r="C32" s="254" t="s">
        <v>35</v>
      </c>
      <c r="G32" s="323" t="s">
        <v>15</v>
      </c>
      <c r="H32" s="324"/>
    </row>
    <row r="34" spans="2:4" ht="13.5" customHeight="1">
      <c r="B34" s="936" t="s">
        <v>719</v>
      </c>
      <c r="C34" s="937"/>
      <c r="D34" s="938"/>
    </row>
    <row r="35" spans="2:10" ht="13.5" customHeight="1">
      <c r="B35" s="264" t="s">
        <v>16</v>
      </c>
      <c r="C35" s="930" t="s">
        <v>723</v>
      </c>
      <c r="D35" s="930"/>
      <c r="E35" s="939" t="s">
        <v>402</v>
      </c>
      <c r="F35" s="939"/>
      <c r="G35" s="930" t="s">
        <v>403</v>
      </c>
      <c r="H35" s="930"/>
      <c r="I35" s="930" t="s">
        <v>461</v>
      </c>
      <c r="J35" s="930"/>
    </row>
    <row r="36" spans="2:10" ht="13.5" customHeight="1">
      <c r="B36" s="257" t="s">
        <v>720</v>
      </c>
      <c r="C36" s="258">
        <v>50</v>
      </c>
      <c r="D36" s="259" t="s">
        <v>404</v>
      </c>
      <c r="E36" s="929"/>
      <c r="F36" s="929"/>
      <c r="G36" s="258">
        <v>10</v>
      </c>
      <c r="H36" s="259" t="s">
        <v>404</v>
      </c>
      <c r="I36" s="258">
        <f>C36+G36</f>
        <v>60</v>
      </c>
      <c r="J36" s="259" t="s">
        <v>404</v>
      </c>
    </row>
    <row r="37" spans="2:10" ht="13.5" customHeight="1">
      <c r="B37" s="930" t="s">
        <v>721</v>
      </c>
      <c r="C37" s="260" t="s">
        <v>405</v>
      </c>
      <c r="D37" s="260" t="s">
        <v>406</v>
      </c>
      <c r="E37" s="256" t="s">
        <v>405</v>
      </c>
      <c r="F37" s="256" t="s">
        <v>406</v>
      </c>
      <c r="G37" s="260" t="s">
        <v>405</v>
      </c>
      <c r="H37" s="260" t="s">
        <v>406</v>
      </c>
      <c r="I37" s="260" t="s">
        <v>405</v>
      </c>
      <c r="J37" s="260" t="s">
        <v>406</v>
      </c>
    </row>
    <row r="38" spans="2:10" ht="13.5" customHeight="1">
      <c r="B38" s="931"/>
      <c r="C38" s="260" t="s">
        <v>407</v>
      </c>
      <c r="D38" s="261" t="s">
        <v>370</v>
      </c>
      <c r="E38" s="260" t="s">
        <v>407</v>
      </c>
      <c r="F38" s="261" t="s">
        <v>370</v>
      </c>
      <c r="G38" s="260" t="s">
        <v>407</v>
      </c>
      <c r="H38" s="261" t="s">
        <v>370</v>
      </c>
      <c r="I38" s="261" t="s">
        <v>407</v>
      </c>
      <c r="J38" s="261" t="s">
        <v>370</v>
      </c>
    </row>
    <row r="39" spans="2:10" ht="13.5" customHeight="1">
      <c r="B39" s="265" t="s">
        <v>505</v>
      </c>
      <c r="C39" s="328"/>
      <c r="D39" s="572">
        <f>ROUNDUP(C39/30,1)</f>
        <v>0</v>
      </c>
      <c r="E39" s="328"/>
      <c r="F39" s="572">
        <f>ROUNDUP(E39/30,1)</f>
        <v>0</v>
      </c>
      <c r="G39" s="328"/>
      <c r="H39" s="573">
        <f>ROUNDUP(G39/30,1)</f>
        <v>0</v>
      </c>
      <c r="I39" s="577">
        <f aca="true" t="shared" si="1" ref="I39:I51">C39+E39+G39</f>
        <v>0</v>
      </c>
      <c r="J39" s="574">
        <f>ROUNDUP(I39/30,1)</f>
        <v>0</v>
      </c>
    </row>
    <row r="40" spans="2:10" ht="13.5" customHeight="1">
      <c r="B40" s="265" t="s">
        <v>506</v>
      </c>
      <c r="C40" s="333"/>
      <c r="D40" s="572">
        <f>ROUNDUP(C40/31,1)</f>
        <v>0</v>
      </c>
      <c r="E40" s="333"/>
      <c r="F40" s="572">
        <f>ROUNDUP(E40/31,1)</f>
        <v>0</v>
      </c>
      <c r="G40" s="333"/>
      <c r="H40" s="573">
        <f>ROUNDUP(G40/31,1)</f>
        <v>0</v>
      </c>
      <c r="I40" s="577">
        <f t="shared" si="1"/>
        <v>0</v>
      </c>
      <c r="J40" s="574">
        <f>ROUNDUP(I40/31,1)</f>
        <v>0</v>
      </c>
    </row>
    <row r="41" spans="2:10" ht="13.5" customHeight="1">
      <c r="B41" s="265" t="s">
        <v>507</v>
      </c>
      <c r="C41" s="333"/>
      <c r="D41" s="572">
        <f>ROUNDUP(C41/30,1)</f>
        <v>0</v>
      </c>
      <c r="E41" s="333"/>
      <c r="F41" s="572">
        <f>ROUNDUP(E41/30,1)</f>
        <v>0</v>
      </c>
      <c r="G41" s="333"/>
      <c r="H41" s="573">
        <f>ROUNDUP(G41/30,1)</f>
        <v>0</v>
      </c>
      <c r="I41" s="577">
        <f t="shared" si="1"/>
        <v>0</v>
      </c>
      <c r="J41" s="574">
        <f>ROUNDUP(I41/30,1)</f>
        <v>0</v>
      </c>
    </row>
    <row r="42" spans="2:10" ht="13.5" customHeight="1">
      <c r="B42" s="265" t="s">
        <v>508</v>
      </c>
      <c r="C42" s="333"/>
      <c r="D42" s="572">
        <f>ROUNDUP(C42/31,1)</f>
        <v>0</v>
      </c>
      <c r="E42" s="333"/>
      <c r="F42" s="572">
        <f>ROUNDUP(E42/31,1)</f>
        <v>0</v>
      </c>
      <c r="G42" s="333"/>
      <c r="H42" s="573">
        <f>ROUNDUP(G42/31,1)</f>
        <v>0</v>
      </c>
      <c r="I42" s="577">
        <f t="shared" si="1"/>
        <v>0</v>
      </c>
      <c r="J42" s="574">
        <f>ROUNDUP(I42/31,1)</f>
        <v>0</v>
      </c>
    </row>
    <row r="43" spans="2:10" ht="13.5" customHeight="1">
      <c r="B43" s="265" t="s">
        <v>509</v>
      </c>
      <c r="C43" s="333"/>
      <c r="D43" s="572">
        <f>ROUNDUP(C43/31,1)</f>
        <v>0</v>
      </c>
      <c r="E43" s="333"/>
      <c r="F43" s="572">
        <f>ROUNDUP(E43/31,1)</f>
        <v>0</v>
      </c>
      <c r="G43" s="333"/>
      <c r="H43" s="573">
        <f>ROUNDUP(G43/31,1)</f>
        <v>0</v>
      </c>
      <c r="I43" s="577">
        <f t="shared" si="1"/>
        <v>0</v>
      </c>
      <c r="J43" s="574">
        <f>ROUNDUP(I43/31,1)</f>
        <v>0</v>
      </c>
    </row>
    <row r="44" spans="2:10" ht="13.5" customHeight="1">
      <c r="B44" s="265" t="s">
        <v>510</v>
      </c>
      <c r="C44" s="333"/>
      <c r="D44" s="572">
        <f>ROUNDUP(C44/30,1)</f>
        <v>0</v>
      </c>
      <c r="E44" s="333"/>
      <c r="F44" s="572">
        <f>ROUNDUP(E44/30,1)</f>
        <v>0</v>
      </c>
      <c r="G44" s="333"/>
      <c r="H44" s="573">
        <f>ROUNDUP(G44/30,1)</f>
        <v>0</v>
      </c>
      <c r="I44" s="577">
        <f t="shared" si="1"/>
        <v>0</v>
      </c>
      <c r="J44" s="574">
        <f>ROUNDUP(I44/30,1)</f>
        <v>0</v>
      </c>
    </row>
    <row r="45" spans="2:10" ht="13.5" customHeight="1">
      <c r="B45" s="265" t="s">
        <v>408</v>
      </c>
      <c r="C45" s="333"/>
      <c r="D45" s="572">
        <f>ROUNDUP(C45/31,1)</f>
        <v>0</v>
      </c>
      <c r="E45" s="333"/>
      <c r="F45" s="572">
        <f>ROUNDUP(E45/31,1)</f>
        <v>0</v>
      </c>
      <c r="G45" s="333"/>
      <c r="H45" s="573">
        <f>ROUNDUP(G45/31,1)</f>
        <v>0</v>
      </c>
      <c r="I45" s="577">
        <f t="shared" si="1"/>
        <v>0</v>
      </c>
      <c r="J45" s="574">
        <f>ROUNDUP(I45/31,1)</f>
        <v>0</v>
      </c>
    </row>
    <row r="46" spans="2:10" ht="13.5" customHeight="1">
      <c r="B46" s="265" t="s">
        <v>409</v>
      </c>
      <c r="C46" s="333"/>
      <c r="D46" s="572">
        <f>ROUNDUP(C46/30,1)</f>
        <v>0</v>
      </c>
      <c r="E46" s="333"/>
      <c r="F46" s="572">
        <f>ROUNDUP(E46/30,1)</f>
        <v>0</v>
      </c>
      <c r="G46" s="333"/>
      <c r="H46" s="573">
        <f>ROUNDUP(G46/30,1)</f>
        <v>0</v>
      </c>
      <c r="I46" s="577">
        <f t="shared" si="1"/>
        <v>0</v>
      </c>
      <c r="J46" s="574">
        <f>ROUNDUP(I46/30,1)</f>
        <v>0</v>
      </c>
    </row>
    <row r="47" spans="2:10" ht="13.5" customHeight="1">
      <c r="B47" s="265" t="s">
        <v>410</v>
      </c>
      <c r="C47" s="333"/>
      <c r="D47" s="572">
        <f>ROUNDUP(C47/31,1)</f>
        <v>0</v>
      </c>
      <c r="E47" s="333"/>
      <c r="F47" s="572">
        <f>ROUNDUP(E47/31,1)</f>
        <v>0</v>
      </c>
      <c r="G47" s="333"/>
      <c r="H47" s="573">
        <f>ROUNDUP(G47/31,1)</f>
        <v>0</v>
      </c>
      <c r="I47" s="577">
        <f t="shared" si="1"/>
        <v>0</v>
      </c>
      <c r="J47" s="574">
        <f>ROUNDUP(I47/31,1)</f>
        <v>0</v>
      </c>
    </row>
    <row r="48" spans="2:10" ht="13.5" customHeight="1">
      <c r="B48" s="265" t="s">
        <v>411</v>
      </c>
      <c r="C48" s="333"/>
      <c r="D48" s="572">
        <f>ROUNDUP(C48/31,1)</f>
        <v>0</v>
      </c>
      <c r="E48" s="333"/>
      <c r="F48" s="572">
        <f>ROUNDUP(E48/31,1)</f>
        <v>0</v>
      </c>
      <c r="G48" s="333"/>
      <c r="H48" s="573">
        <f>ROUNDUP(G48/31,1)</f>
        <v>0</v>
      </c>
      <c r="I48" s="577">
        <f t="shared" si="1"/>
        <v>0</v>
      </c>
      <c r="J48" s="574">
        <f>ROUNDUP(I48/31,1)</f>
        <v>0</v>
      </c>
    </row>
    <row r="49" spans="2:10" ht="13.5" customHeight="1">
      <c r="B49" s="265" t="s">
        <v>412</v>
      </c>
      <c r="C49" s="333"/>
      <c r="D49" s="572">
        <f>ROUNDUP(C49/28,1)</f>
        <v>0</v>
      </c>
      <c r="E49" s="333"/>
      <c r="F49" s="572">
        <f>ROUNDUP(E49/28,1)</f>
        <v>0</v>
      </c>
      <c r="G49" s="333"/>
      <c r="H49" s="572">
        <f>ROUNDUP(G49/28,1)</f>
        <v>0</v>
      </c>
      <c r="I49" s="577">
        <f t="shared" si="1"/>
        <v>0</v>
      </c>
      <c r="J49" s="572">
        <f>ROUNDUP(I49/28,1)</f>
        <v>0</v>
      </c>
    </row>
    <row r="50" spans="2:10" ht="13.5" customHeight="1">
      <c r="B50" s="265" t="s">
        <v>413</v>
      </c>
      <c r="C50" s="335"/>
      <c r="D50" s="572">
        <f>ROUNDUP(C50/31,1)</f>
        <v>0</v>
      </c>
      <c r="E50" s="335"/>
      <c r="F50" s="572">
        <f>ROUNDUP(E50/31,1)</f>
        <v>0</v>
      </c>
      <c r="G50" s="335"/>
      <c r="H50" s="573">
        <f>ROUNDUP(G50/31,1)</f>
        <v>0</v>
      </c>
      <c r="I50" s="577">
        <f t="shared" si="1"/>
        <v>0</v>
      </c>
      <c r="J50" s="574">
        <f>ROUNDUP(I50/31,1)</f>
        <v>0</v>
      </c>
    </row>
    <row r="51" spans="2:10" ht="13.5" customHeight="1" thickBot="1">
      <c r="B51" s="262" t="s">
        <v>414</v>
      </c>
      <c r="C51" s="576">
        <f>SUM(C39:C50)</f>
        <v>0</v>
      </c>
      <c r="D51" s="263"/>
      <c r="E51" s="576">
        <f>SUM(E39:E50)</f>
        <v>0</v>
      </c>
      <c r="F51" s="263"/>
      <c r="G51" s="576">
        <f>SUM(G39:G50)</f>
        <v>0</v>
      </c>
      <c r="H51" s="263"/>
      <c r="I51" s="578">
        <f t="shared" si="1"/>
        <v>0</v>
      </c>
      <c r="J51" s="263"/>
    </row>
    <row r="52" spans="2:10" s="338" customFormat="1" ht="13.5" customHeight="1" thickBot="1">
      <c r="B52" s="339" t="s">
        <v>415</v>
      </c>
      <c r="C52" s="574">
        <f>ROUNDUP(C51/365,1)</f>
        <v>0</v>
      </c>
      <c r="D52" s="340"/>
      <c r="E52" s="574">
        <f>ROUNDUP(E51/365,1)</f>
        <v>0</v>
      </c>
      <c r="F52" s="340"/>
      <c r="G52" s="574">
        <f>ROUNDUP(G51/365,1)</f>
        <v>0</v>
      </c>
      <c r="H52" s="341"/>
      <c r="I52" s="575">
        <f>ROUNDUP(I51/365,1)</f>
        <v>0</v>
      </c>
      <c r="J52" s="342"/>
    </row>
    <row r="53" spans="8:10" ht="13.5" customHeight="1">
      <c r="H53" s="411" t="s">
        <v>266</v>
      </c>
      <c r="I53" s="932" t="s">
        <v>416</v>
      </c>
      <c r="J53" s="933"/>
    </row>
  </sheetData>
  <sheetProtection/>
  <mergeCells count="19">
    <mergeCell ref="G35:H35"/>
    <mergeCell ref="I35:J35"/>
    <mergeCell ref="A1:G1"/>
    <mergeCell ref="A3:F3"/>
    <mergeCell ref="B8:D8"/>
    <mergeCell ref="C9:D9"/>
    <mergeCell ref="E9:F9"/>
    <mergeCell ref="G9:H9"/>
    <mergeCell ref="I9:J9"/>
    <mergeCell ref="E36:F36"/>
    <mergeCell ref="B37:B38"/>
    <mergeCell ref="I53:J53"/>
    <mergeCell ref="E10:F10"/>
    <mergeCell ref="B11:B12"/>
    <mergeCell ref="I27:J27"/>
    <mergeCell ref="A29:F29"/>
    <mergeCell ref="B34:D34"/>
    <mergeCell ref="C35:D35"/>
    <mergeCell ref="E35:F35"/>
  </mergeCells>
  <printOptions/>
  <pageMargins left="0.7086614173228347" right="0.7086614173228347" top="0.7874015748031497" bottom="0.7874015748031497" header="0" footer="0.31496062992125984"/>
  <pageSetup horizontalDpi="600" verticalDpi="600" orientation="portrait" paperSize="9" r:id="rId1"/>
  <headerFooter alignWithMargins="0">
    <oddFooter>&amp;L短期&amp;C&amp;A</oddFooter>
  </headerFooter>
</worksheet>
</file>

<file path=xl/worksheets/sheet2.xml><?xml version="1.0" encoding="utf-8"?>
<worksheet xmlns="http://schemas.openxmlformats.org/spreadsheetml/2006/main" xmlns:r="http://schemas.openxmlformats.org/officeDocument/2006/relationships">
  <dimension ref="A1:J69"/>
  <sheetViews>
    <sheetView view="pageBreakPreview" zoomScaleSheetLayoutView="100" zoomScalePageLayoutView="0" workbookViewId="0" topLeftCell="A1">
      <selection activeCell="I16" sqref="I16"/>
    </sheetView>
  </sheetViews>
  <sheetFormatPr defaultColWidth="9.00390625" defaultRowHeight="13.5"/>
  <cols>
    <col min="1" max="1" width="2.75390625" style="23" customWidth="1"/>
    <col min="2" max="2" width="0.875" style="24" customWidth="1"/>
    <col min="3" max="3" width="13.125" style="24" customWidth="1"/>
    <col min="4" max="4" width="0.875" style="24" customWidth="1"/>
    <col min="5" max="5" width="27.625" style="23" customWidth="1"/>
    <col min="6" max="6" width="0.875" style="23" customWidth="1"/>
    <col min="7" max="7" width="13.125" style="57" customWidth="1"/>
    <col min="8" max="8" width="0.875" style="23" customWidth="1"/>
    <col min="9" max="9" width="27.625" style="23" customWidth="1"/>
    <col min="10" max="16384" width="9.00390625" style="23" customWidth="1"/>
  </cols>
  <sheetData>
    <row r="1" spans="1:5" ht="14.25">
      <c r="A1" s="619" t="s">
        <v>100</v>
      </c>
      <c r="B1" s="620"/>
      <c r="C1" s="620"/>
      <c r="D1" s="620"/>
      <c r="E1" s="620"/>
    </row>
    <row r="2" ht="6" customHeight="1"/>
    <row r="3" spans="1:3" ht="11.25">
      <c r="A3" s="1" t="s">
        <v>268</v>
      </c>
      <c r="B3" s="18"/>
      <c r="C3" s="18"/>
    </row>
    <row r="4" ht="6" customHeight="1"/>
    <row r="5" spans="2:6" ht="11.25">
      <c r="B5" s="621"/>
      <c r="C5" s="625" t="s">
        <v>82</v>
      </c>
      <c r="D5" s="58"/>
      <c r="E5" s="633"/>
      <c r="F5" s="32"/>
    </row>
    <row r="6" spans="2:6" ht="11.25">
      <c r="B6" s="622"/>
      <c r="C6" s="626"/>
      <c r="D6" s="59"/>
      <c r="E6" s="634"/>
      <c r="F6" s="32"/>
    </row>
    <row r="7" spans="2:9" ht="12">
      <c r="B7" s="621"/>
      <c r="C7" s="625" t="s">
        <v>83</v>
      </c>
      <c r="D7" s="58"/>
      <c r="E7" s="294" t="s">
        <v>575</v>
      </c>
      <c r="F7" s="25"/>
      <c r="G7" s="623" t="s">
        <v>86</v>
      </c>
      <c r="H7" s="49"/>
      <c r="I7" s="627" t="s">
        <v>286</v>
      </c>
    </row>
    <row r="8" spans="2:9" ht="12">
      <c r="B8" s="622"/>
      <c r="C8" s="626"/>
      <c r="D8" s="59"/>
      <c r="E8" s="295" t="s">
        <v>577</v>
      </c>
      <c r="F8" s="30"/>
      <c r="G8" s="624"/>
      <c r="H8" s="50"/>
      <c r="I8" s="628"/>
    </row>
    <row r="9" spans="2:9" ht="11.25">
      <c r="B9" s="621"/>
      <c r="C9" s="625" t="s">
        <v>84</v>
      </c>
      <c r="D9" s="58"/>
      <c r="E9" s="633"/>
      <c r="F9" s="25"/>
      <c r="G9" s="629" t="s">
        <v>87</v>
      </c>
      <c r="H9" s="55"/>
      <c r="I9" s="631"/>
    </row>
    <row r="10" spans="2:9" ht="11.25">
      <c r="B10" s="622"/>
      <c r="C10" s="626"/>
      <c r="D10" s="59"/>
      <c r="E10" s="634"/>
      <c r="F10" s="39"/>
      <c r="G10" s="630"/>
      <c r="H10" s="59"/>
      <c r="I10" s="632"/>
    </row>
    <row r="11" spans="2:9" ht="11.25">
      <c r="B11" s="621"/>
      <c r="C11" s="625" t="s">
        <v>85</v>
      </c>
      <c r="D11" s="58"/>
      <c r="E11" s="633"/>
      <c r="F11" s="56"/>
      <c r="G11" s="630" t="s">
        <v>88</v>
      </c>
      <c r="H11" s="58"/>
      <c r="I11" s="627" t="s">
        <v>286</v>
      </c>
    </row>
    <row r="12" spans="2:9" ht="11.25">
      <c r="B12" s="622"/>
      <c r="C12" s="626"/>
      <c r="D12" s="59"/>
      <c r="E12" s="634"/>
      <c r="F12" s="39"/>
      <c r="G12" s="630"/>
      <c r="H12" s="59"/>
      <c r="I12" s="628"/>
    </row>
    <row r="13" spans="2:9" ht="11.25">
      <c r="B13" s="621"/>
      <c r="C13" s="625" t="s">
        <v>704</v>
      </c>
      <c r="D13" s="58"/>
      <c r="E13" s="627" t="s">
        <v>286</v>
      </c>
      <c r="F13" s="293"/>
      <c r="G13" s="630" t="s">
        <v>705</v>
      </c>
      <c r="H13" s="58"/>
      <c r="I13" s="635" t="s">
        <v>741</v>
      </c>
    </row>
    <row r="14" spans="2:9" ht="11.25" customHeight="1">
      <c r="B14" s="622"/>
      <c r="C14" s="626"/>
      <c r="D14" s="59"/>
      <c r="E14" s="628"/>
      <c r="F14" s="52"/>
      <c r="G14" s="623"/>
      <c r="H14" s="55"/>
      <c r="I14" s="636"/>
    </row>
    <row r="15" spans="2:9" ht="14.25" customHeight="1">
      <c r="B15" s="35" t="s">
        <v>269</v>
      </c>
      <c r="C15" s="37"/>
      <c r="D15" s="37"/>
      <c r="E15" s="32"/>
      <c r="F15" s="25"/>
      <c r="G15" s="66"/>
      <c r="H15" s="25"/>
      <c r="I15" s="33"/>
    </row>
    <row r="16" spans="2:9" ht="13.5" customHeight="1">
      <c r="B16" s="35" t="s">
        <v>516</v>
      </c>
      <c r="C16" s="37"/>
      <c r="D16" s="37"/>
      <c r="E16" s="32"/>
      <c r="F16" s="32"/>
      <c r="G16" s="65"/>
      <c r="H16" s="32"/>
      <c r="I16" s="36"/>
    </row>
    <row r="17" spans="2:9" ht="11.25" customHeight="1">
      <c r="B17" s="40"/>
      <c r="C17" s="56"/>
      <c r="D17" s="56"/>
      <c r="E17" s="25"/>
      <c r="F17" s="25"/>
      <c r="G17" s="66"/>
      <c r="H17" s="25"/>
      <c r="I17" s="33"/>
    </row>
    <row r="18" spans="2:9" ht="11.25" customHeight="1">
      <c r="B18" s="38"/>
      <c r="C18" s="39"/>
      <c r="D18" s="39"/>
      <c r="E18" s="30"/>
      <c r="F18" s="30"/>
      <c r="G18" s="64"/>
      <c r="H18" s="30"/>
      <c r="I18" s="34"/>
    </row>
    <row r="19" spans="2:9" ht="11.25" customHeight="1">
      <c r="B19" s="35"/>
      <c r="C19" s="37"/>
      <c r="D19" s="37"/>
      <c r="E19" s="32"/>
      <c r="F19" s="32"/>
      <c r="G19" s="65"/>
      <c r="H19" s="32"/>
      <c r="I19" s="36"/>
    </row>
    <row r="20" spans="2:9" ht="11.25" customHeight="1">
      <c r="B20" s="38"/>
      <c r="C20" s="39"/>
      <c r="D20" s="39"/>
      <c r="E20" s="30"/>
      <c r="F20" s="30"/>
      <c r="G20" s="64"/>
      <c r="H20" s="30"/>
      <c r="I20" s="34"/>
    </row>
    <row r="21" spans="2:9" ht="11.25" customHeight="1">
      <c r="B21" s="35"/>
      <c r="C21" s="37"/>
      <c r="D21" s="37"/>
      <c r="E21" s="32"/>
      <c r="F21" s="32"/>
      <c r="G21" s="65"/>
      <c r="H21" s="32"/>
      <c r="I21" s="36"/>
    </row>
    <row r="22" spans="2:9" ht="11.25" customHeight="1">
      <c r="B22" s="38"/>
      <c r="C22" s="39"/>
      <c r="D22" s="39"/>
      <c r="E22" s="30"/>
      <c r="F22" s="30"/>
      <c r="G22" s="64"/>
      <c r="H22" s="30"/>
      <c r="I22" s="34"/>
    </row>
    <row r="23" spans="2:9" ht="11.25" customHeight="1">
      <c r="B23" s="40"/>
      <c r="C23" s="56"/>
      <c r="D23" s="56"/>
      <c r="E23" s="25"/>
      <c r="F23" s="25"/>
      <c r="G23" s="66"/>
      <c r="H23" s="25"/>
      <c r="I23" s="33"/>
    </row>
    <row r="24" spans="2:9" ht="11.25" customHeight="1">
      <c r="B24" s="38"/>
      <c r="C24" s="39"/>
      <c r="D24" s="39"/>
      <c r="E24" s="30"/>
      <c r="F24" s="30"/>
      <c r="G24" s="64"/>
      <c r="H24" s="30"/>
      <c r="I24" s="34"/>
    </row>
    <row r="25" spans="2:9" ht="11.25" customHeight="1">
      <c r="B25" s="40"/>
      <c r="C25" s="56"/>
      <c r="D25" s="56"/>
      <c r="E25" s="25"/>
      <c r="F25" s="25"/>
      <c r="G25" s="66"/>
      <c r="H25" s="25"/>
      <c r="I25" s="33"/>
    </row>
    <row r="26" spans="2:9" ht="11.25" customHeight="1">
      <c r="B26" s="38"/>
      <c r="C26" s="39"/>
      <c r="D26" s="39"/>
      <c r="E26" s="30"/>
      <c r="F26" s="30"/>
      <c r="G26" s="64"/>
      <c r="H26" s="30"/>
      <c r="I26" s="34"/>
    </row>
    <row r="27" spans="2:9" ht="11.25" customHeight="1">
      <c r="B27" s="40"/>
      <c r="C27" s="56"/>
      <c r="D27" s="56"/>
      <c r="E27" s="25"/>
      <c r="F27" s="25"/>
      <c r="G27" s="66"/>
      <c r="H27" s="25"/>
      <c r="I27" s="33"/>
    </row>
    <row r="28" spans="2:9" ht="11.25" customHeight="1">
      <c r="B28" s="38" t="s">
        <v>270</v>
      </c>
      <c r="C28" s="39"/>
      <c r="D28" s="39"/>
      <c r="E28" s="30"/>
      <c r="F28" s="30"/>
      <c r="G28" s="64"/>
      <c r="H28" s="30"/>
      <c r="I28" s="34"/>
    </row>
    <row r="29" spans="2:9" ht="11.25" customHeight="1">
      <c r="B29" s="40"/>
      <c r="C29" s="56"/>
      <c r="D29" s="56"/>
      <c r="E29" s="25"/>
      <c r="F29" s="25"/>
      <c r="G29" s="66"/>
      <c r="H29" s="25"/>
      <c r="I29" s="33"/>
    </row>
    <row r="30" spans="2:9" ht="11.25" customHeight="1">
      <c r="B30" s="38"/>
      <c r="C30" s="39"/>
      <c r="D30" s="39"/>
      <c r="E30" s="30"/>
      <c r="F30" s="30"/>
      <c r="G30" s="64"/>
      <c r="H30" s="30"/>
      <c r="I30" s="34"/>
    </row>
    <row r="31" spans="2:9" ht="11.25" customHeight="1">
      <c r="B31" s="35"/>
      <c r="C31" s="37"/>
      <c r="D31" s="37"/>
      <c r="E31" s="32"/>
      <c r="F31" s="32"/>
      <c r="G31" s="65"/>
      <c r="H31" s="32"/>
      <c r="I31" s="36"/>
    </row>
    <row r="32" spans="2:9" ht="11.25" customHeight="1">
      <c r="B32" s="35"/>
      <c r="C32" s="37"/>
      <c r="D32" s="37"/>
      <c r="E32" s="32"/>
      <c r="F32" s="32"/>
      <c r="G32" s="65"/>
      <c r="H32" s="32"/>
      <c r="I32" s="36"/>
    </row>
    <row r="33" spans="2:9" ht="11.25" customHeight="1">
      <c r="B33" s="40"/>
      <c r="C33" s="56"/>
      <c r="D33" s="56"/>
      <c r="E33" s="25"/>
      <c r="F33" s="25"/>
      <c r="G33" s="66"/>
      <c r="H33" s="25"/>
      <c r="I33" s="33"/>
    </row>
    <row r="34" spans="2:9" ht="11.25" customHeight="1">
      <c r="B34" s="35"/>
      <c r="C34" s="37"/>
      <c r="D34" s="37"/>
      <c r="E34" s="32"/>
      <c r="F34" s="32"/>
      <c r="G34" s="65"/>
      <c r="H34" s="32"/>
      <c r="I34" s="36"/>
    </row>
    <row r="35" spans="2:9" ht="11.25" customHeight="1">
      <c r="B35" s="40"/>
      <c r="C35" s="56"/>
      <c r="D35" s="56"/>
      <c r="E35" s="25"/>
      <c r="F35" s="25"/>
      <c r="G35" s="66"/>
      <c r="H35" s="25"/>
      <c r="I35" s="33"/>
    </row>
    <row r="36" spans="2:9" ht="11.25" customHeight="1">
      <c r="B36" s="38"/>
      <c r="C36" s="39"/>
      <c r="D36" s="39"/>
      <c r="E36" s="30"/>
      <c r="F36" s="30"/>
      <c r="G36" s="64"/>
      <c r="H36" s="30"/>
      <c r="I36" s="34"/>
    </row>
    <row r="37" spans="2:9" ht="11.25" customHeight="1">
      <c r="B37" s="35"/>
      <c r="C37" s="37"/>
      <c r="D37" s="37"/>
      <c r="E37" s="32"/>
      <c r="F37" s="32"/>
      <c r="G37" s="65"/>
      <c r="H37" s="32"/>
      <c r="I37" s="36"/>
    </row>
    <row r="38" spans="2:9" ht="11.25" customHeight="1">
      <c r="B38" s="38"/>
      <c r="C38" s="39"/>
      <c r="D38" s="39"/>
      <c r="E38" s="30"/>
      <c r="F38" s="30"/>
      <c r="G38" s="64"/>
      <c r="H38" s="30"/>
      <c r="I38" s="34"/>
    </row>
    <row r="39" spans="2:9" ht="11.25" customHeight="1">
      <c r="B39" s="35"/>
      <c r="C39" s="37"/>
      <c r="D39" s="37"/>
      <c r="E39" s="32"/>
      <c r="F39" s="32"/>
      <c r="G39" s="65"/>
      <c r="H39" s="32"/>
      <c r="I39" s="36"/>
    </row>
    <row r="40" spans="2:9" ht="11.25" customHeight="1">
      <c r="B40" s="38"/>
      <c r="C40" s="39"/>
      <c r="D40" s="39"/>
      <c r="E40" s="30"/>
      <c r="F40" s="30"/>
      <c r="G40" s="64"/>
      <c r="H40" s="30"/>
      <c r="I40" s="34"/>
    </row>
    <row r="41" spans="2:9" ht="11.25" customHeight="1">
      <c r="B41" s="40"/>
      <c r="C41" s="56"/>
      <c r="D41" s="56"/>
      <c r="E41" s="25"/>
      <c r="F41" s="25"/>
      <c r="G41" s="66"/>
      <c r="H41" s="25"/>
      <c r="I41" s="33"/>
    </row>
    <row r="42" spans="2:9" ht="11.25" customHeight="1">
      <c r="B42" s="38" t="s">
        <v>271</v>
      </c>
      <c r="C42" s="39"/>
      <c r="D42" s="39"/>
      <c r="E42" s="30"/>
      <c r="F42" s="30"/>
      <c r="G42" s="64"/>
      <c r="H42" s="30"/>
      <c r="I42" s="34"/>
    </row>
    <row r="43" spans="2:9" ht="11.25" customHeight="1">
      <c r="B43" s="40"/>
      <c r="C43" s="56"/>
      <c r="D43" s="56"/>
      <c r="E43" s="25"/>
      <c r="F43" s="25"/>
      <c r="G43" s="66"/>
      <c r="H43" s="25"/>
      <c r="I43" s="33"/>
    </row>
    <row r="44" spans="2:9" ht="11.25" customHeight="1">
      <c r="B44" s="38" t="s">
        <v>272</v>
      </c>
      <c r="C44" s="39"/>
      <c r="D44" s="39"/>
      <c r="E44" s="30"/>
      <c r="F44" s="30"/>
      <c r="G44" s="64"/>
      <c r="H44" s="30"/>
      <c r="I44" s="34"/>
    </row>
    <row r="45" spans="2:9" ht="11.25" customHeight="1">
      <c r="B45" s="40"/>
      <c r="C45" s="56"/>
      <c r="D45" s="56"/>
      <c r="E45" s="25"/>
      <c r="F45" s="25"/>
      <c r="G45" s="66"/>
      <c r="H45" s="25"/>
      <c r="I45" s="33"/>
    </row>
    <row r="46" spans="2:9" ht="11.25" customHeight="1">
      <c r="B46" s="38"/>
      <c r="C46" s="39"/>
      <c r="D46" s="39"/>
      <c r="E46" s="30"/>
      <c r="F46" s="30"/>
      <c r="G46" s="64"/>
      <c r="H46" s="30"/>
      <c r="I46" s="34"/>
    </row>
    <row r="47" spans="2:9" ht="11.25" customHeight="1">
      <c r="B47" s="35"/>
      <c r="C47" s="37"/>
      <c r="D47" s="37"/>
      <c r="E47" s="32"/>
      <c r="F47" s="32"/>
      <c r="G47" s="65"/>
      <c r="H47" s="32"/>
      <c r="I47" s="36"/>
    </row>
    <row r="48" spans="2:9" ht="11.25" customHeight="1">
      <c r="B48" s="38"/>
      <c r="C48" s="39"/>
      <c r="D48" s="39"/>
      <c r="E48" s="30"/>
      <c r="F48" s="30"/>
      <c r="G48" s="64"/>
      <c r="H48" s="30"/>
      <c r="I48" s="34"/>
    </row>
    <row r="49" spans="2:9" ht="11.25" customHeight="1">
      <c r="B49" s="35"/>
      <c r="C49" s="37"/>
      <c r="D49" s="37"/>
      <c r="E49" s="32"/>
      <c r="F49" s="32"/>
      <c r="G49" s="65"/>
      <c r="H49" s="32"/>
      <c r="I49" s="36"/>
    </row>
    <row r="50" spans="2:9" ht="11.25" customHeight="1">
      <c r="B50" s="38"/>
      <c r="C50" s="39"/>
      <c r="D50" s="39"/>
      <c r="E50" s="30"/>
      <c r="F50" s="30"/>
      <c r="G50" s="64"/>
      <c r="H50" s="30"/>
      <c r="I50" s="34"/>
    </row>
    <row r="51" spans="2:9" ht="11.25" customHeight="1">
      <c r="B51" s="35"/>
      <c r="C51" s="37"/>
      <c r="D51" s="37"/>
      <c r="E51" s="32"/>
      <c r="F51" s="32"/>
      <c r="G51" s="65"/>
      <c r="H51" s="32"/>
      <c r="I51" s="36"/>
    </row>
    <row r="52" spans="2:9" ht="11.25" customHeight="1">
      <c r="B52" s="35"/>
      <c r="C52" s="37"/>
      <c r="D52" s="37"/>
      <c r="E52" s="32"/>
      <c r="F52" s="32"/>
      <c r="G52" s="65"/>
      <c r="H52" s="32"/>
      <c r="I52" s="36"/>
    </row>
    <row r="53" spans="2:9" ht="11.25" customHeight="1">
      <c r="B53" s="40"/>
      <c r="C53" s="56"/>
      <c r="D53" s="56"/>
      <c r="E53" s="25"/>
      <c r="F53" s="25"/>
      <c r="G53" s="66"/>
      <c r="H53" s="25"/>
      <c r="I53" s="33"/>
    </row>
    <row r="54" spans="2:9" ht="11.25" customHeight="1">
      <c r="B54" s="38" t="s">
        <v>578</v>
      </c>
      <c r="C54" s="39"/>
      <c r="D54" s="39"/>
      <c r="E54" s="30"/>
      <c r="F54" s="30"/>
      <c r="G54" s="64"/>
      <c r="H54" s="30"/>
      <c r="I54" s="34"/>
    </row>
    <row r="55" spans="2:9" ht="11.25" customHeight="1">
      <c r="B55" s="40"/>
      <c r="C55" s="56"/>
      <c r="D55" s="56"/>
      <c r="E55" s="25"/>
      <c r="F55" s="25"/>
      <c r="G55" s="66"/>
      <c r="H55" s="25"/>
      <c r="I55" s="33"/>
    </row>
    <row r="56" spans="2:9" ht="11.25" customHeight="1">
      <c r="B56" s="38"/>
      <c r="C56" s="39"/>
      <c r="D56" s="39"/>
      <c r="E56" s="30"/>
      <c r="F56" s="30"/>
      <c r="G56" s="64"/>
      <c r="H56" s="30"/>
      <c r="I56" s="34"/>
    </row>
    <row r="57" spans="2:9" ht="11.25" customHeight="1">
      <c r="B57" s="40"/>
      <c r="C57" s="56"/>
      <c r="D57" s="56"/>
      <c r="E57" s="25"/>
      <c r="F57" s="25"/>
      <c r="G57" s="66"/>
      <c r="H57" s="25"/>
      <c r="I57" s="33"/>
    </row>
    <row r="58" spans="2:9" ht="11.25" customHeight="1">
      <c r="B58" s="38"/>
      <c r="C58" s="39"/>
      <c r="D58" s="39"/>
      <c r="E58" s="30"/>
      <c r="F58" s="30"/>
      <c r="G58" s="64"/>
      <c r="H58" s="30"/>
      <c r="I58" s="34"/>
    </row>
    <row r="59" spans="2:9" ht="11.25" customHeight="1">
      <c r="B59" s="40"/>
      <c r="C59" s="56"/>
      <c r="D59" s="56"/>
      <c r="E59" s="25"/>
      <c r="F59" s="25"/>
      <c r="G59" s="66"/>
      <c r="H59" s="25"/>
      <c r="I59" s="33"/>
    </row>
    <row r="60" spans="2:9" ht="11.25" customHeight="1">
      <c r="B60" s="38" t="s">
        <v>272</v>
      </c>
      <c r="C60" s="39"/>
      <c r="D60" s="39"/>
      <c r="E60" s="30"/>
      <c r="F60" s="30"/>
      <c r="G60" s="64"/>
      <c r="H60" s="30"/>
      <c r="I60" s="34"/>
    </row>
    <row r="61" spans="2:9" ht="11.25" customHeight="1">
      <c r="B61" s="35"/>
      <c r="C61" s="37"/>
      <c r="D61" s="37"/>
      <c r="E61" s="32"/>
      <c r="F61" s="32"/>
      <c r="G61" s="65"/>
      <c r="H61" s="32"/>
      <c r="I61" s="36"/>
    </row>
    <row r="62" spans="2:9" ht="11.25" customHeight="1">
      <c r="B62" s="35"/>
      <c r="C62" s="37"/>
      <c r="D62" s="37"/>
      <c r="E62" s="32"/>
      <c r="F62" s="32"/>
      <c r="G62" s="65"/>
      <c r="H62" s="32"/>
      <c r="I62" s="36"/>
    </row>
    <row r="63" spans="2:9" ht="11.25" customHeight="1">
      <c r="B63" s="40"/>
      <c r="C63" s="56"/>
      <c r="D63" s="56"/>
      <c r="E63" s="25"/>
      <c r="F63" s="25"/>
      <c r="G63" s="66"/>
      <c r="H63" s="25"/>
      <c r="I63" s="33"/>
    </row>
    <row r="64" spans="2:9" ht="11.25" customHeight="1">
      <c r="B64" s="38" t="s">
        <v>272</v>
      </c>
      <c r="C64" s="39"/>
      <c r="D64" s="39"/>
      <c r="E64" s="30"/>
      <c r="F64" s="30"/>
      <c r="G64" s="64"/>
      <c r="H64" s="30"/>
      <c r="I64" s="34"/>
    </row>
    <row r="65" spans="2:9" ht="11.25" customHeight="1">
      <c r="B65" s="40"/>
      <c r="C65" s="56"/>
      <c r="D65" s="56"/>
      <c r="E65" s="25"/>
      <c r="F65" s="25"/>
      <c r="G65" s="66"/>
      <c r="H65" s="25"/>
      <c r="I65" s="33"/>
    </row>
    <row r="66" spans="2:9" ht="11.25" customHeight="1">
      <c r="B66" s="38"/>
      <c r="C66" s="39"/>
      <c r="D66" s="39"/>
      <c r="E66" s="30"/>
      <c r="F66" s="30"/>
      <c r="G66" s="64"/>
      <c r="H66" s="30"/>
      <c r="I66" s="34"/>
    </row>
    <row r="67" spans="2:10" ht="4.5" customHeight="1">
      <c r="B67" s="37"/>
      <c r="C67" s="37"/>
      <c r="D67" s="37"/>
      <c r="E67" s="32"/>
      <c r="F67" s="32"/>
      <c r="G67" s="65"/>
      <c r="H67" s="32"/>
      <c r="I67" s="32"/>
      <c r="J67" s="32"/>
    </row>
    <row r="68" spans="3:5" ht="11.25">
      <c r="C68" s="54"/>
      <c r="E68" s="24"/>
    </row>
    <row r="69" ht="11.25">
      <c r="E69" s="24"/>
    </row>
  </sheetData>
  <sheetProtection/>
  <mergeCells count="23">
    <mergeCell ref="B13:B14"/>
    <mergeCell ref="E13:E14"/>
    <mergeCell ref="G13:G14"/>
    <mergeCell ref="I13:I14"/>
    <mergeCell ref="C13:C14"/>
    <mergeCell ref="B11:B12"/>
    <mergeCell ref="G11:G12"/>
    <mergeCell ref="I11:I12"/>
    <mergeCell ref="E11:E12"/>
    <mergeCell ref="I7:I8"/>
    <mergeCell ref="C5:C6"/>
    <mergeCell ref="C7:C8"/>
    <mergeCell ref="B9:B10"/>
    <mergeCell ref="G9:G10"/>
    <mergeCell ref="I9:I10"/>
    <mergeCell ref="E9:E10"/>
    <mergeCell ref="E5:E6"/>
    <mergeCell ref="A1:E1"/>
    <mergeCell ref="B5:B6"/>
    <mergeCell ref="B7:B8"/>
    <mergeCell ref="G7:G8"/>
    <mergeCell ref="C9:C10"/>
    <mergeCell ref="C11:C12"/>
  </mergeCells>
  <printOptions/>
  <pageMargins left="0.7086614173228347" right="0.7086614173228347" top="0.7874015748031497" bottom="0.984251968503937" header="0" footer="0.31496062992125984"/>
  <pageSetup horizontalDpi="600" verticalDpi="600" orientation="portrait" paperSize="9" r:id="rId1"/>
  <headerFooter alignWithMargins="0">
    <oddFooter>&amp;L短期&amp;C&amp;A
</oddFooter>
  </headerFooter>
</worksheet>
</file>

<file path=xl/worksheets/sheet20.xml><?xml version="1.0" encoding="utf-8"?>
<worksheet xmlns="http://schemas.openxmlformats.org/spreadsheetml/2006/main" xmlns:r="http://schemas.openxmlformats.org/officeDocument/2006/relationships">
  <sheetPr>
    <tabColor theme="9" tint="0.39998000860214233"/>
  </sheetPr>
  <dimension ref="A1:J53"/>
  <sheetViews>
    <sheetView zoomScalePageLayoutView="0" workbookViewId="0" topLeftCell="A1">
      <selection activeCell="F6" sqref="F6"/>
    </sheetView>
  </sheetViews>
  <sheetFormatPr defaultColWidth="9.00390625" defaultRowHeight="13.5" customHeight="1"/>
  <cols>
    <col min="1" max="1" width="3.625" style="249" customWidth="1"/>
    <col min="2" max="2" width="6.875" style="249" customWidth="1"/>
    <col min="3" max="16384" width="9.00390625" style="249" customWidth="1"/>
  </cols>
  <sheetData>
    <row r="1" spans="1:7" ht="23.25" customHeight="1" thickBot="1">
      <c r="A1" s="940" t="s">
        <v>14</v>
      </c>
      <c r="B1" s="935"/>
      <c r="C1" s="935"/>
      <c r="D1" s="935"/>
      <c r="E1" s="935"/>
      <c r="F1" s="935"/>
      <c r="G1" s="935"/>
    </row>
    <row r="2" spans="9:10" ht="16.5" customHeight="1" thickBot="1">
      <c r="I2" s="941" t="s">
        <v>144</v>
      </c>
      <c r="J2" s="942"/>
    </row>
    <row r="3" spans="1:6" s="250" customFormat="1" ht="13.5" customHeight="1">
      <c r="A3" s="934" t="s">
        <v>714</v>
      </c>
      <c r="B3" s="934"/>
      <c r="C3" s="934"/>
      <c r="D3" s="934"/>
      <c r="E3" s="934"/>
      <c r="F3" s="935"/>
    </row>
    <row r="4" spans="1:2" s="250" customFormat="1" ht="13.5" customHeight="1" thickBot="1">
      <c r="A4" s="251"/>
      <c r="B4" s="252"/>
    </row>
    <row r="5" spans="3:8" ht="13.5" customHeight="1" thickBot="1">
      <c r="C5" s="327">
        <f>I26</f>
        <v>55.9</v>
      </c>
      <c r="D5" s="253" t="s">
        <v>743</v>
      </c>
      <c r="F5" s="325"/>
      <c r="G5" s="326">
        <f>ROUNDUP(C5/3,0)</f>
        <v>19</v>
      </c>
      <c r="H5" s="249" t="s">
        <v>472</v>
      </c>
    </row>
    <row r="6" spans="3:8" ht="13.5" customHeight="1">
      <c r="C6" s="254" t="s">
        <v>395</v>
      </c>
      <c r="G6" s="323" t="s">
        <v>15</v>
      </c>
      <c r="H6" s="324"/>
    </row>
    <row r="8" spans="2:4" ht="13.5" customHeight="1">
      <c r="B8" s="936" t="s">
        <v>715</v>
      </c>
      <c r="C8" s="937"/>
      <c r="D8" s="938"/>
    </row>
    <row r="9" spans="2:10" ht="13.5" customHeight="1">
      <c r="B9" s="255" t="s">
        <v>16</v>
      </c>
      <c r="C9" s="930" t="s">
        <v>723</v>
      </c>
      <c r="D9" s="930"/>
      <c r="E9" s="939" t="s">
        <v>402</v>
      </c>
      <c r="F9" s="939"/>
      <c r="G9" s="930" t="s">
        <v>403</v>
      </c>
      <c r="H9" s="930"/>
      <c r="I9" s="930" t="s">
        <v>461</v>
      </c>
      <c r="J9" s="930"/>
    </row>
    <row r="10" spans="2:10" ht="13.5" customHeight="1">
      <c r="B10" s="257" t="s">
        <v>720</v>
      </c>
      <c r="C10" s="258">
        <v>50</v>
      </c>
      <c r="D10" s="259" t="s">
        <v>404</v>
      </c>
      <c r="E10" s="929"/>
      <c r="F10" s="929"/>
      <c r="G10" s="258">
        <v>10</v>
      </c>
      <c r="H10" s="259" t="s">
        <v>404</v>
      </c>
      <c r="I10" s="258">
        <f>C10+G10</f>
        <v>60</v>
      </c>
      <c r="J10" s="259" t="s">
        <v>404</v>
      </c>
    </row>
    <row r="11" spans="2:10" ht="13.5" customHeight="1">
      <c r="B11" s="930" t="s">
        <v>718</v>
      </c>
      <c r="C11" s="260" t="s">
        <v>405</v>
      </c>
      <c r="D11" s="260" t="s">
        <v>406</v>
      </c>
      <c r="E11" s="256" t="s">
        <v>405</v>
      </c>
      <c r="F11" s="256" t="s">
        <v>406</v>
      </c>
      <c r="G11" s="260" t="s">
        <v>405</v>
      </c>
      <c r="H11" s="260" t="s">
        <v>406</v>
      </c>
      <c r="I11" s="260" t="s">
        <v>405</v>
      </c>
      <c r="J11" s="260" t="s">
        <v>406</v>
      </c>
    </row>
    <row r="12" spans="2:10" ht="13.5" customHeight="1">
      <c r="B12" s="931"/>
      <c r="C12" s="260" t="s">
        <v>407</v>
      </c>
      <c r="D12" s="261" t="s">
        <v>370</v>
      </c>
      <c r="E12" s="260" t="s">
        <v>407</v>
      </c>
      <c r="F12" s="261" t="s">
        <v>370</v>
      </c>
      <c r="G12" s="260" t="s">
        <v>407</v>
      </c>
      <c r="H12" s="261" t="s">
        <v>370</v>
      </c>
      <c r="I12" s="261" t="s">
        <v>407</v>
      </c>
      <c r="J12" s="261" t="s">
        <v>370</v>
      </c>
    </row>
    <row r="13" spans="2:10" ht="13.5" customHeight="1">
      <c r="B13" s="265" t="s">
        <v>505</v>
      </c>
      <c r="C13" s="328">
        <v>1382</v>
      </c>
      <c r="D13" s="329">
        <f>ROUNDUP(C13/30,1)</f>
        <v>46.1</v>
      </c>
      <c r="E13" s="328">
        <v>84</v>
      </c>
      <c r="F13" s="329">
        <f>ROUNDUP(E13/30,1)</f>
        <v>2.8</v>
      </c>
      <c r="G13" s="328">
        <v>232</v>
      </c>
      <c r="H13" s="330">
        <f>ROUNDUP(G13/30,1)</f>
        <v>7.8</v>
      </c>
      <c r="I13" s="331">
        <f aca="true" t="shared" si="0" ref="I13:I25">C13+E13+G13</f>
        <v>1698</v>
      </c>
      <c r="J13" s="332">
        <f>ROUNDUP(I13/30,1)</f>
        <v>56.6</v>
      </c>
    </row>
    <row r="14" spans="2:10" ht="13.5" customHeight="1">
      <c r="B14" s="265" t="s">
        <v>506</v>
      </c>
      <c r="C14" s="333">
        <v>1329</v>
      </c>
      <c r="D14" s="334">
        <f>ROUNDUP(C14/31,1)</f>
        <v>42.9</v>
      </c>
      <c r="E14" s="333">
        <v>101</v>
      </c>
      <c r="F14" s="334">
        <f>ROUNDUP(E14/31,1)</f>
        <v>3.3000000000000003</v>
      </c>
      <c r="G14" s="333">
        <v>283</v>
      </c>
      <c r="H14" s="330">
        <f>ROUNDUP(G14/31,1)</f>
        <v>9.2</v>
      </c>
      <c r="I14" s="331">
        <f t="shared" si="0"/>
        <v>1713</v>
      </c>
      <c r="J14" s="332">
        <f>ROUNDUP(I14/31,1)</f>
        <v>55.300000000000004</v>
      </c>
    </row>
    <row r="15" spans="2:10" ht="13.5" customHeight="1">
      <c r="B15" s="265" t="s">
        <v>507</v>
      </c>
      <c r="C15" s="333">
        <v>1352</v>
      </c>
      <c r="D15" s="334">
        <f>ROUNDUP(C15/30,1)</f>
        <v>45.1</v>
      </c>
      <c r="E15" s="333">
        <v>74</v>
      </c>
      <c r="F15" s="334">
        <f>ROUNDUP(E15/30,1)</f>
        <v>2.5</v>
      </c>
      <c r="G15" s="333">
        <v>248</v>
      </c>
      <c r="H15" s="330">
        <f>ROUNDUP(G15/30,1)</f>
        <v>8.299999999999999</v>
      </c>
      <c r="I15" s="331">
        <f t="shared" si="0"/>
        <v>1674</v>
      </c>
      <c r="J15" s="332">
        <f>ROUNDUP(I15/30,1)</f>
        <v>55.8</v>
      </c>
    </row>
    <row r="16" spans="2:10" ht="13.5" customHeight="1">
      <c r="B16" s="265" t="s">
        <v>508</v>
      </c>
      <c r="C16" s="333">
        <v>1345</v>
      </c>
      <c r="D16" s="334">
        <f>ROUNDUP(C16/31,1)</f>
        <v>43.4</v>
      </c>
      <c r="E16" s="333">
        <v>110</v>
      </c>
      <c r="F16" s="334">
        <f>ROUNDUP(E16/31,1)</f>
        <v>3.6</v>
      </c>
      <c r="G16" s="333">
        <v>271</v>
      </c>
      <c r="H16" s="330">
        <f>ROUNDUP(G16/31,1)</f>
        <v>8.799999999999999</v>
      </c>
      <c r="I16" s="331">
        <f t="shared" si="0"/>
        <v>1726</v>
      </c>
      <c r="J16" s="332">
        <f>ROUNDUP(I16/31,1)</f>
        <v>55.7</v>
      </c>
    </row>
    <row r="17" spans="2:10" ht="13.5" customHeight="1">
      <c r="B17" s="265" t="s">
        <v>509</v>
      </c>
      <c r="C17" s="333">
        <v>1334</v>
      </c>
      <c r="D17" s="334">
        <f>ROUNDUP(C17/31,1)</f>
        <v>43.1</v>
      </c>
      <c r="E17" s="333">
        <v>124</v>
      </c>
      <c r="F17" s="334">
        <f>ROUNDUP(E17/31,1)</f>
        <v>4</v>
      </c>
      <c r="G17" s="333">
        <v>286</v>
      </c>
      <c r="H17" s="330">
        <f>ROUNDUP(G17/31,1)</f>
        <v>9.299999999999999</v>
      </c>
      <c r="I17" s="331">
        <f t="shared" si="0"/>
        <v>1744</v>
      </c>
      <c r="J17" s="332">
        <f>ROUNDUP(I17/31,1)</f>
        <v>56.300000000000004</v>
      </c>
    </row>
    <row r="18" spans="2:10" ht="13.5" customHeight="1">
      <c r="B18" s="265" t="s">
        <v>510</v>
      </c>
      <c r="C18" s="333">
        <v>1361</v>
      </c>
      <c r="D18" s="334">
        <f>ROUNDUP(C18/30,1)</f>
        <v>45.4</v>
      </c>
      <c r="E18" s="333">
        <v>128</v>
      </c>
      <c r="F18" s="334">
        <f>ROUNDUP(E18/30,1)</f>
        <v>4.3</v>
      </c>
      <c r="G18" s="333">
        <v>240</v>
      </c>
      <c r="H18" s="330">
        <f>ROUNDUP(G18/30,1)</f>
        <v>8</v>
      </c>
      <c r="I18" s="331">
        <f t="shared" si="0"/>
        <v>1729</v>
      </c>
      <c r="J18" s="332">
        <f>ROUNDUP(I18/30,1)</f>
        <v>57.7</v>
      </c>
    </row>
    <row r="19" spans="2:10" ht="13.5" customHeight="1">
      <c r="B19" s="265" t="s">
        <v>408</v>
      </c>
      <c r="C19" s="333">
        <v>1393</v>
      </c>
      <c r="D19" s="334">
        <f>ROUNDUP(C19/31,1)</f>
        <v>45</v>
      </c>
      <c r="E19" s="333">
        <v>64</v>
      </c>
      <c r="F19" s="334">
        <f>ROUNDUP(E19/31,1)</f>
        <v>2.1</v>
      </c>
      <c r="G19" s="333">
        <v>302</v>
      </c>
      <c r="H19" s="330">
        <f>ROUNDUP(G19/31,1)</f>
        <v>9.799999999999999</v>
      </c>
      <c r="I19" s="331">
        <f t="shared" si="0"/>
        <v>1759</v>
      </c>
      <c r="J19" s="332">
        <f>ROUNDUP(I19/31,1)</f>
        <v>56.800000000000004</v>
      </c>
    </row>
    <row r="20" spans="2:10" ht="13.5" customHeight="1">
      <c r="B20" s="265" t="s">
        <v>409</v>
      </c>
      <c r="C20" s="333">
        <v>1370</v>
      </c>
      <c r="D20" s="334">
        <f>ROUNDUP(C20/30,1)</f>
        <v>45.7</v>
      </c>
      <c r="E20" s="333">
        <v>52</v>
      </c>
      <c r="F20" s="334">
        <f>ROUNDUP(E20/30,1)</f>
        <v>1.8</v>
      </c>
      <c r="G20" s="333">
        <v>224</v>
      </c>
      <c r="H20" s="330">
        <f>ROUNDUP(G20/30,1)</f>
        <v>7.5</v>
      </c>
      <c r="I20" s="331">
        <f t="shared" si="0"/>
        <v>1646</v>
      </c>
      <c r="J20" s="332">
        <f>ROUNDUP(I20/30,1)</f>
        <v>54.9</v>
      </c>
    </row>
    <row r="21" spans="2:10" ht="13.5" customHeight="1">
      <c r="B21" s="265" t="s">
        <v>410</v>
      </c>
      <c r="C21" s="333">
        <v>1371</v>
      </c>
      <c r="D21" s="334">
        <f>ROUNDUP(C21/31,1)</f>
        <v>44.300000000000004</v>
      </c>
      <c r="E21" s="333">
        <v>83</v>
      </c>
      <c r="F21" s="334">
        <f>ROUNDUP(E21/31,1)</f>
        <v>2.7</v>
      </c>
      <c r="G21" s="333">
        <v>259</v>
      </c>
      <c r="H21" s="330">
        <f>ROUNDUP(G21/31,1)</f>
        <v>8.4</v>
      </c>
      <c r="I21" s="331">
        <f t="shared" si="0"/>
        <v>1713</v>
      </c>
      <c r="J21" s="332">
        <f>ROUNDUP(I21/31,1)</f>
        <v>55.300000000000004</v>
      </c>
    </row>
    <row r="22" spans="2:10" ht="13.5" customHeight="1">
      <c r="B22" s="265" t="s">
        <v>411</v>
      </c>
      <c r="C22" s="333">
        <v>1338</v>
      </c>
      <c r="D22" s="334">
        <f>ROUNDUP(C22/31,1)</f>
        <v>43.2</v>
      </c>
      <c r="E22" s="333">
        <v>79</v>
      </c>
      <c r="F22" s="334">
        <f>ROUNDUP(E22/31,1)</f>
        <v>2.6</v>
      </c>
      <c r="G22" s="333">
        <v>284</v>
      </c>
      <c r="H22" s="330">
        <f>ROUNDUP(G22/31,1)</f>
        <v>9.2</v>
      </c>
      <c r="I22" s="331">
        <f t="shared" si="0"/>
        <v>1701</v>
      </c>
      <c r="J22" s="332">
        <f>ROUNDUP(I22/31,1)</f>
        <v>54.9</v>
      </c>
    </row>
    <row r="23" spans="2:10" ht="13.5" customHeight="1">
      <c r="B23" s="265" t="s">
        <v>543</v>
      </c>
      <c r="C23" s="333">
        <v>1243</v>
      </c>
      <c r="D23" s="334">
        <f>ROUNDUP(C23/28,1)</f>
        <v>44.4</v>
      </c>
      <c r="E23" s="333">
        <v>105</v>
      </c>
      <c r="F23" s="334">
        <f>ROUNDUP(E23/28,1)</f>
        <v>3.8000000000000003</v>
      </c>
      <c r="G23" s="333">
        <v>211</v>
      </c>
      <c r="H23" s="330">
        <f>ROUNDUP(G23/28,1)</f>
        <v>7.6</v>
      </c>
      <c r="I23" s="331">
        <f t="shared" si="0"/>
        <v>1559</v>
      </c>
      <c r="J23" s="332">
        <f>ROUNDUP(I23/28,1)</f>
        <v>55.7</v>
      </c>
    </row>
    <row r="24" spans="2:10" ht="13.5" customHeight="1">
      <c r="B24" s="265" t="s">
        <v>413</v>
      </c>
      <c r="C24" s="335">
        <v>1348</v>
      </c>
      <c r="D24" s="334">
        <f>ROUNDUP(C24/31,1)</f>
        <v>43.5</v>
      </c>
      <c r="E24" s="335">
        <v>96</v>
      </c>
      <c r="F24" s="334">
        <f>ROUNDUP(E24/31,1)</f>
        <v>3.1</v>
      </c>
      <c r="G24" s="335">
        <v>263</v>
      </c>
      <c r="H24" s="330">
        <f>ROUNDUP(G24/31,1)</f>
        <v>8.5</v>
      </c>
      <c r="I24" s="331">
        <f t="shared" si="0"/>
        <v>1707</v>
      </c>
      <c r="J24" s="332">
        <f>ROUNDUP(I24/31,1)</f>
        <v>55.1</v>
      </c>
    </row>
    <row r="25" spans="2:10" ht="13.5" customHeight="1" thickBot="1">
      <c r="B25" s="262" t="s">
        <v>414</v>
      </c>
      <c r="C25" s="336">
        <f>SUM(C13:C24)</f>
        <v>16166</v>
      </c>
      <c r="D25" s="263"/>
      <c r="E25" s="336">
        <f>SUM(E13:E24)</f>
        <v>1100</v>
      </c>
      <c r="F25" s="263"/>
      <c r="G25" s="336">
        <f>SUM(G13:G24)</f>
        <v>3103</v>
      </c>
      <c r="H25" s="263"/>
      <c r="I25" s="337">
        <f t="shared" si="0"/>
        <v>20369</v>
      </c>
      <c r="J25" s="263"/>
    </row>
    <row r="26" spans="2:10" s="338" customFormat="1" ht="13.5" customHeight="1" thickBot="1">
      <c r="B26" s="430" t="s">
        <v>415</v>
      </c>
      <c r="C26" s="332">
        <f>ROUNDUP(C25/365,1)</f>
        <v>44.300000000000004</v>
      </c>
      <c r="D26" s="340"/>
      <c r="E26" s="332">
        <f>ROUNDUP(E25/365,1)</f>
        <v>3.1</v>
      </c>
      <c r="F26" s="340"/>
      <c r="G26" s="332">
        <f>ROUNDUP(G25/365,1)</f>
        <v>8.6</v>
      </c>
      <c r="H26" s="341"/>
      <c r="I26" s="343">
        <f>ROUNDUP(I25/365,1)</f>
        <v>55.9</v>
      </c>
      <c r="J26" s="342"/>
    </row>
    <row r="27" spans="8:10" ht="13.5" customHeight="1">
      <c r="H27" s="411" t="s">
        <v>265</v>
      </c>
      <c r="I27" s="932" t="s">
        <v>416</v>
      </c>
      <c r="J27" s="933"/>
    </row>
    <row r="29" spans="1:6" s="250" customFormat="1" ht="13.5" customHeight="1">
      <c r="A29" s="934" t="s">
        <v>716</v>
      </c>
      <c r="B29" s="934"/>
      <c r="C29" s="934"/>
      <c r="D29" s="934"/>
      <c r="E29" s="934"/>
      <c r="F29" s="935"/>
    </row>
    <row r="30" spans="1:2" s="250" customFormat="1" ht="13.5" customHeight="1" thickBot="1">
      <c r="A30" s="251"/>
      <c r="B30" s="252"/>
    </row>
    <row r="31" spans="3:8" ht="13.5" customHeight="1" thickBot="1">
      <c r="C31" s="327">
        <f>I52</f>
        <v>55.9</v>
      </c>
      <c r="D31" s="253" t="s">
        <v>717</v>
      </c>
      <c r="F31" s="253"/>
      <c r="G31" s="326">
        <f>ROUNDUP(C31/3,0)</f>
        <v>19</v>
      </c>
      <c r="H31" s="249" t="s">
        <v>472</v>
      </c>
    </row>
    <row r="32" spans="3:8" ht="13.5" customHeight="1">
      <c r="C32" s="254" t="s">
        <v>375</v>
      </c>
      <c r="G32" s="323" t="s">
        <v>15</v>
      </c>
      <c r="H32" s="324"/>
    </row>
    <row r="34" spans="2:4" ht="13.5" customHeight="1">
      <c r="B34" s="936" t="s">
        <v>719</v>
      </c>
      <c r="C34" s="937"/>
      <c r="D34" s="938"/>
    </row>
    <row r="35" spans="2:10" ht="13.5" customHeight="1">
      <c r="B35" s="264" t="s">
        <v>16</v>
      </c>
      <c r="C35" s="930" t="s">
        <v>723</v>
      </c>
      <c r="D35" s="930"/>
      <c r="E35" s="939" t="s">
        <v>402</v>
      </c>
      <c r="F35" s="939"/>
      <c r="G35" s="930" t="s">
        <v>403</v>
      </c>
      <c r="H35" s="930"/>
      <c r="I35" s="930" t="s">
        <v>461</v>
      </c>
      <c r="J35" s="930"/>
    </row>
    <row r="36" spans="2:10" ht="13.5" customHeight="1">
      <c r="B36" s="257" t="s">
        <v>720</v>
      </c>
      <c r="C36" s="258">
        <v>50</v>
      </c>
      <c r="D36" s="259" t="s">
        <v>404</v>
      </c>
      <c r="E36" s="929"/>
      <c r="F36" s="929"/>
      <c r="G36" s="258">
        <v>10</v>
      </c>
      <c r="H36" s="259" t="s">
        <v>404</v>
      </c>
      <c r="I36" s="258">
        <f>C36+G36</f>
        <v>60</v>
      </c>
      <c r="J36" s="259" t="s">
        <v>404</v>
      </c>
    </row>
    <row r="37" spans="2:10" ht="13.5" customHeight="1">
      <c r="B37" s="930" t="s">
        <v>721</v>
      </c>
      <c r="C37" s="260" t="s">
        <v>405</v>
      </c>
      <c r="D37" s="260" t="s">
        <v>406</v>
      </c>
      <c r="E37" s="256" t="s">
        <v>405</v>
      </c>
      <c r="F37" s="256" t="s">
        <v>406</v>
      </c>
      <c r="G37" s="260" t="s">
        <v>405</v>
      </c>
      <c r="H37" s="260" t="s">
        <v>406</v>
      </c>
      <c r="I37" s="260" t="s">
        <v>405</v>
      </c>
      <c r="J37" s="260" t="s">
        <v>406</v>
      </c>
    </row>
    <row r="38" spans="2:10" ht="13.5" customHeight="1">
      <c r="B38" s="931"/>
      <c r="C38" s="260" t="s">
        <v>407</v>
      </c>
      <c r="D38" s="261" t="s">
        <v>370</v>
      </c>
      <c r="E38" s="260" t="s">
        <v>407</v>
      </c>
      <c r="F38" s="261" t="s">
        <v>370</v>
      </c>
      <c r="G38" s="260" t="s">
        <v>407</v>
      </c>
      <c r="H38" s="261" t="s">
        <v>370</v>
      </c>
      <c r="I38" s="261" t="s">
        <v>407</v>
      </c>
      <c r="J38" s="261" t="s">
        <v>370</v>
      </c>
    </row>
    <row r="39" spans="2:10" ht="13.5" customHeight="1">
      <c r="B39" s="265" t="s">
        <v>505</v>
      </c>
      <c r="C39" s="328">
        <v>1375</v>
      </c>
      <c r="D39" s="334">
        <f>ROUNDUP(C39/30,1)</f>
        <v>45.9</v>
      </c>
      <c r="E39" s="328">
        <v>72</v>
      </c>
      <c r="F39" s="334">
        <f>ROUNDUP(E39/30,1)</f>
        <v>2.4</v>
      </c>
      <c r="G39" s="328">
        <v>264</v>
      </c>
      <c r="H39" s="330">
        <f>ROUNDUP(G39/30,1)</f>
        <v>8.8</v>
      </c>
      <c r="I39" s="331">
        <f aca="true" t="shared" si="1" ref="I39:I51">C39+E39+G39</f>
        <v>1711</v>
      </c>
      <c r="J39" s="332">
        <f>ROUNDUP(I39/30,1)</f>
        <v>57.1</v>
      </c>
    </row>
    <row r="40" spans="2:10" ht="13.5" customHeight="1">
      <c r="B40" s="265" t="s">
        <v>506</v>
      </c>
      <c r="C40" s="333">
        <v>1332</v>
      </c>
      <c r="D40" s="334">
        <f>ROUNDUP(C40/31,1)</f>
        <v>43</v>
      </c>
      <c r="E40" s="333">
        <v>80</v>
      </c>
      <c r="F40" s="334">
        <f>ROUNDUP(E40/31,1)</f>
        <v>2.6</v>
      </c>
      <c r="G40" s="333">
        <v>276</v>
      </c>
      <c r="H40" s="330">
        <f>ROUNDUP(G40/31,1)</f>
        <v>9</v>
      </c>
      <c r="I40" s="331">
        <f t="shared" si="1"/>
        <v>1688</v>
      </c>
      <c r="J40" s="332">
        <f>ROUNDUP(I40/31,1)</f>
        <v>54.5</v>
      </c>
    </row>
    <row r="41" spans="2:10" ht="13.5" customHeight="1">
      <c r="B41" s="265" t="s">
        <v>507</v>
      </c>
      <c r="C41" s="333">
        <v>1337</v>
      </c>
      <c r="D41" s="334">
        <f>ROUNDUP(C41/30,1)</f>
        <v>44.6</v>
      </c>
      <c r="E41" s="333">
        <v>88</v>
      </c>
      <c r="F41" s="334">
        <f>ROUNDUP(E41/30,1)</f>
        <v>3</v>
      </c>
      <c r="G41" s="333">
        <v>240</v>
      </c>
      <c r="H41" s="330">
        <f>ROUNDUP(G41/30,1)</f>
        <v>8</v>
      </c>
      <c r="I41" s="331">
        <f t="shared" si="1"/>
        <v>1665</v>
      </c>
      <c r="J41" s="332">
        <f>ROUNDUP(I41/30,1)</f>
        <v>55.5</v>
      </c>
    </row>
    <row r="42" spans="2:10" ht="13.5" customHeight="1">
      <c r="B42" s="265" t="s">
        <v>508</v>
      </c>
      <c r="C42" s="333">
        <v>1375</v>
      </c>
      <c r="D42" s="334">
        <f>ROUNDUP(C42/31,1)</f>
        <v>44.4</v>
      </c>
      <c r="E42" s="333">
        <v>93</v>
      </c>
      <c r="F42" s="334">
        <f>ROUNDUP(E42/31,1)</f>
        <v>3</v>
      </c>
      <c r="G42" s="333">
        <v>289</v>
      </c>
      <c r="H42" s="330">
        <f>ROUNDUP(G42/31,1)</f>
        <v>9.4</v>
      </c>
      <c r="I42" s="331">
        <f t="shared" si="1"/>
        <v>1757</v>
      </c>
      <c r="J42" s="332">
        <f>ROUNDUP(I42/31,1)</f>
        <v>56.7</v>
      </c>
    </row>
    <row r="43" spans="2:10" ht="13.5" customHeight="1">
      <c r="B43" s="265" t="s">
        <v>509</v>
      </c>
      <c r="C43" s="333">
        <v>1365</v>
      </c>
      <c r="D43" s="334">
        <f>ROUNDUP(C43/31,1)</f>
        <v>44.1</v>
      </c>
      <c r="E43" s="333">
        <v>134</v>
      </c>
      <c r="F43" s="334">
        <f>ROUNDUP(E43/31,1)</f>
        <v>4.3999999999999995</v>
      </c>
      <c r="G43" s="333">
        <v>271</v>
      </c>
      <c r="H43" s="330">
        <f>ROUNDUP(G43/31,1)</f>
        <v>8.799999999999999</v>
      </c>
      <c r="I43" s="331">
        <f t="shared" si="1"/>
        <v>1770</v>
      </c>
      <c r="J43" s="332">
        <f>ROUNDUP(I43/31,1)</f>
        <v>57.1</v>
      </c>
    </row>
    <row r="44" spans="2:10" ht="13.5" customHeight="1">
      <c r="B44" s="265" t="s">
        <v>510</v>
      </c>
      <c r="C44" s="333">
        <v>1349</v>
      </c>
      <c r="D44" s="334">
        <f>ROUNDUP(C44/30,1)</f>
        <v>45</v>
      </c>
      <c r="E44" s="333">
        <v>118</v>
      </c>
      <c r="F44" s="334">
        <f>ROUNDUP(E44/30,1)</f>
        <v>4</v>
      </c>
      <c r="G44" s="333">
        <v>268</v>
      </c>
      <c r="H44" s="330">
        <f>ROUNDUP(G44/30,1)</f>
        <v>9</v>
      </c>
      <c r="I44" s="331">
        <f t="shared" si="1"/>
        <v>1735</v>
      </c>
      <c r="J44" s="332">
        <f>ROUNDUP(I44/30,1)</f>
        <v>57.9</v>
      </c>
    </row>
    <row r="45" spans="2:10" ht="13.5" customHeight="1">
      <c r="B45" s="265" t="s">
        <v>408</v>
      </c>
      <c r="C45" s="333">
        <v>1386</v>
      </c>
      <c r="D45" s="334">
        <f>ROUNDUP(C45/31,1)</f>
        <v>44.800000000000004</v>
      </c>
      <c r="E45" s="333">
        <v>75</v>
      </c>
      <c r="F45" s="334">
        <f>ROUNDUP(E45/31,1)</f>
        <v>2.5</v>
      </c>
      <c r="G45" s="333">
        <v>297</v>
      </c>
      <c r="H45" s="330">
        <f>ROUNDUP(G45/31,1)</f>
        <v>9.6</v>
      </c>
      <c r="I45" s="331">
        <f t="shared" si="1"/>
        <v>1758</v>
      </c>
      <c r="J45" s="332">
        <f>ROUNDUP(I45/31,1)</f>
        <v>56.800000000000004</v>
      </c>
    </row>
    <row r="46" spans="2:10" ht="13.5" customHeight="1">
      <c r="B46" s="265" t="s">
        <v>409</v>
      </c>
      <c r="C46" s="333">
        <v>1361</v>
      </c>
      <c r="D46" s="334">
        <f>ROUNDUP(C46/30,1)</f>
        <v>45.4</v>
      </c>
      <c r="E46" s="333">
        <v>36</v>
      </c>
      <c r="F46" s="334">
        <f>ROUNDUP(E46/30,1)</f>
        <v>1.2</v>
      </c>
      <c r="G46" s="333">
        <v>224</v>
      </c>
      <c r="H46" s="330">
        <f>ROUNDUP(G46/30,1)</f>
        <v>7.5</v>
      </c>
      <c r="I46" s="331">
        <f t="shared" si="1"/>
        <v>1621</v>
      </c>
      <c r="J46" s="332">
        <f>ROUNDUP(I46/30,1)</f>
        <v>54.1</v>
      </c>
    </row>
    <row r="47" spans="2:10" ht="13.5" customHeight="1">
      <c r="B47" s="265" t="s">
        <v>410</v>
      </c>
      <c r="C47" s="333">
        <v>1380</v>
      </c>
      <c r="D47" s="334">
        <f>ROUNDUP(C47/31,1)</f>
        <v>44.6</v>
      </c>
      <c r="E47" s="333">
        <v>54</v>
      </c>
      <c r="F47" s="334">
        <f>ROUNDUP(E47/31,1)</f>
        <v>1.8</v>
      </c>
      <c r="G47" s="333">
        <v>251</v>
      </c>
      <c r="H47" s="330">
        <f>ROUNDUP(G47/31,1)</f>
        <v>8.1</v>
      </c>
      <c r="I47" s="331">
        <f t="shared" si="1"/>
        <v>1685</v>
      </c>
      <c r="J47" s="332">
        <f>ROUNDUP(I47/31,1)</f>
        <v>54.4</v>
      </c>
    </row>
    <row r="48" spans="2:10" ht="13.5" customHeight="1">
      <c r="B48" s="265" t="s">
        <v>411</v>
      </c>
      <c r="C48" s="333">
        <v>1342</v>
      </c>
      <c r="D48" s="334">
        <f>ROUNDUP(C48/31,1)</f>
        <v>43.300000000000004</v>
      </c>
      <c r="E48" s="333">
        <v>107</v>
      </c>
      <c r="F48" s="334">
        <f>ROUNDUP(E48/31,1)</f>
        <v>3.5</v>
      </c>
      <c r="G48" s="333">
        <v>273</v>
      </c>
      <c r="H48" s="330">
        <f>ROUNDUP(G48/31,1)</f>
        <v>8.9</v>
      </c>
      <c r="I48" s="331">
        <f t="shared" si="1"/>
        <v>1722</v>
      </c>
      <c r="J48" s="332">
        <f>ROUNDUP(I48/31,1)</f>
        <v>55.6</v>
      </c>
    </row>
    <row r="49" spans="2:10" ht="13.5" customHeight="1">
      <c r="B49" s="265" t="s">
        <v>412</v>
      </c>
      <c r="C49" s="333">
        <v>1220</v>
      </c>
      <c r="D49" s="334">
        <f>ROUNDUP(C49/28,1)</f>
        <v>43.6</v>
      </c>
      <c r="E49" s="333">
        <v>112</v>
      </c>
      <c r="F49" s="334">
        <f>ROUNDUP(E49/28,1)</f>
        <v>4</v>
      </c>
      <c r="G49" s="333">
        <v>225</v>
      </c>
      <c r="H49" s="334">
        <f>ROUNDUP(G49/28,1)</f>
        <v>8.1</v>
      </c>
      <c r="I49" s="331">
        <f t="shared" si="1"/>
        <v>1557</v>
      </c>
      <c r="J49" s="334">
        <f>ROUNDUP(I49/28,1)</f>
        <v>55.7</v>
      </c>
    </row>
    <row r="50" spans="2:10" ht="13.5" customHeight="1">
      <c r="B50" s="265" t="s">
        <v>413</v>
      </c>
      <c r="C50" s="335">
        <v>1353</v>
      </c>
      <c r="D50" s="334">
        <f>ROUNDUP(C50/31,1)</f>
        <v>43.7</v>
      </c>
      <c r="E50" s="335">
        <v>104</v>
      </c>
      <c r="F50" s="334">
        <f>ROUNDUP(E50/31,1)</f>
        <v>3.4</v>
      </c>
      <c r="G50" s="335">
        <v>258</v>
      </c>
      <c r="H50" s="330">
        <f>ROUNDUP(G50/31,1)</f>
        <v>8.4</v>
      </c>
      <c r="I50" s="331">
        <f t="shared" si="1"/>
        <v>1715</v>
      </c>
      <c r="J50" s="332">
        <f>ROUNDUP(I50/31,1)</f>
        <v>55.4</v>
      </c>
    </row>
    <row r="51" spans="2:10" ht="13.5" customHeight="1" thickBot="1">
      <c r="B51" s="262" t="s">
        <v>414</v>
      </c>
      <c r="C51" s="336">
        <f>SUM(C39:C50)</f>
        <v>16175</v>
      </c>
      <c r="D51" s="263"/>
      <c r="E51" s="336">
        <f>SUM(E39:E50)</f>
        <v>1073</v>
      </c>
      <c r="F51" s="263"/>
      <c r="G51" s="336">
        <f>SUM(G39:G50)</f>
        <v>3136</v>
      </c>
      <c r="H51" s="263"/>
      <c r="I51" s="337">
        <f t="shared" si="1"/>
        <v>20384</v>
      </c>
      <c r="J51" s="263"/>
    </row>
    <row r="52" spans="2:10" s="338" customFormat="1" ht="13.5" customHeight="1" thickBot="1">
      <c r="B52" s="339" t="s">
        <v>415</v>
      </c>
      <c r="C52" s="332">
        <f>ROUNDUP(C51/365,1)</f>
        <v>44.4</v>
      </c>
      <c r="D52" s="340"/>
      <c r="E52" s="332">
        <f>ROUNDUP(E51/365,1)</f>
        <v>3</v>
      </c>
      <c r="F52" s="340"/>
      <c r="G52" s="332">
        <f>ROUNDUP(G51/365,1)</f>
        <v>8.6</v>
      </c>
      <c r="H52" s="341"/>
      <c r="I52" s="343">
        <f>ROUNDUP(I51/365,1)</f>
        <v>55.9</v>
      </c>
      <c r="J52" s="342"/>
    </row>
    <row r="53" spans="8:10" ht="13.5" customHeight="1">
      <c r="H53" s="411" t="s">
        <v>266</v>
      </c>
      <c r="I53" s="932" t="s">
        <v>416</v>
      </c>
      <c r="J53" s="933"/>
    </row>
  </sheetData>
  <sheetProtection/>
  <mergeCells count="20">
    <mergeCell ref="I53:J53"/>
    <mergeCell ref="G35:H35"/>
    <mergeCell ref="I35:J35"/>
    <mergeCell ref="E36:F36"/>
    <mergeCell ref="I27:J27"/>
    <mergeCell ref="C9:D9"/>
    <mergeCell ref="A1:G1"/>
    <mergeCell ref="C35:D35"/>
    <mergeCell ref="G9:H9"/>
    <mergeCell ref="I2:J2"/>
    <mergeCell ref="B8:D8"/>
    <mergeCell ref="E35:F35"/>
    <mergeCell ref="E9:F9"/>
    <mergeCell ref="E10:F10"/>
    <mergeCell ref="B37:B38"/>
    <mergeCell ref="B34:D34"/>
    <mergeCell ref="A29:F29"/>
    <mergeCell ref="I9:J9"/>
    <mergeCell ref="B11:B12"/>
    <mergeCell ref="A3:F3"/>
  </mergeCells>
  <printOptions/>
  <pageMargins left="0.7086614173228347" right="0.7086614173228347" top="0.7874015748031497" bottom="0.7874015748031497" header="0" footer="0.31496062992125984"/>
  <pageSetup horizontalDpi="600" verticalDpi="600" orientation="portrait" paperSize="9" r:id="rId1"/>
  <headerFooter alignWithMargins="0">
    <oddFooter>&amp;L短期&amp;C&amp;A</oddFooter>
  </headerFooter>
</worksheet>
</file>

<file path=xl/worksheets/sheet21.xml><?xml version="1.0" encoding="utf-8"?>
<worksheet xmlns="http://schemas.openxmlformats.org/spreadsheetml/2006/main" xmlns:r="http://schemas.openxmlformats.org/officeDocument/2006/relationships">
  <dimension ref="A1:P66"/>
  <sheetViews>
    <sheetView view="pageBreakPreview" zoomScaleSheetLayoutView="100" zoomScalePageLayoutView="0" workbookViewId="0" topLeftCell="A1">
      <selection activeCell="C7" sqref="C7"/>
    </sheetView>
  </sheetViews>
  <sheetFormatPr defaultColWidth="9.00390625" defaultRowHeight="13.5"/>
  <cols>
    <col min="1" max="1" width="1.875" style="249" customWidth="1"/>
    <col min="2" max="2" width="2.625" style="249" customWidth="1"/>
    <col min="3" max="3" width="15.625" style="249" customWidth="1"/>
    <col min="4" max="15" width="4.375" style="249" customWidth="1"/>
    <col min="16" max="16" width="16.00390625" style="249" customWidth="1"/>
    <col min="17" max="17" width="4.875" style="249" customWidth="1"/>
    <col min="18" max="16384" width="9.00390625" style="249" customWidth="1"/>
  </cols>
  <sheetData>
    <row r="1" spans="1:12" ht="14.25" customHeight="1" thickBot="1">
      <c r="A1" s="953" t="s">
        <v>726</v>
      </c>
      <c r="B1" s="954"/>
      <c r="C1" s="954"/>
      <c r="D1" s="954"/>
      <c r="E1" s="954"/>
      <c r="F1" s="954"/>
      <c r="G1" s="954"/>
      <c r="H1" s="954"/>
      <c r="I1" s="954"/>
      <c r="J1" s="954"/>
      <c r="K1" s="954"/>
      <c r="L1" s="954"/>
    </row>
    <row r="2" spans="2:16" ht="13.5" customHeight="1">
      <c r="B2" s="955" t="s">
        <v>457</v>
      </c>
      <c r="C2" s="956"/>
      <c r="D2" s="959" t="s">
        <v>727</v>
      </c>
      <c r="E2" s="960"/>
      <c r="F2" s="960"/>
      <c r="G2" s="960"/>
      <c r="H2" s="960"/>
      <c r="I2" s="960"/>
      <c r="J2" s="960"/>
      <c r="K2" s="960"/>
      <c r="L2" s="960"/>
      <c r="M2" s="960"/>
      <c r="N2" s="960"/>
      <c r="O2" s="961"/>
      <c r="P2" s="962" t="s">
        <v>417</v>
      </c>
    </row>
    <row r="3" spans="2:16" ht="13.5" customHeight="1" thickBot="1">
      <c r="B3" s="957"/>
      <c r="C3" s="958"/>
      <c r="D3" s="267" t="s">
        <v>505</v>
      </c>
      <c r="E3" s="268" t="s">
        <v>506</v>
      </c>
      <c r="F3" s="268" t="s">
        <v>507</v>
      </c>
      <c r="G3" s="268" t="s">
        <v>508</v>
      </c>
      <c r="H3" s="268" t="s">
        <v>509</v>
      </c>
      <c r="I3" s="268" t="s">
        <v>510</v>
      </c>
      <c r="J3" s="268" t="s">
        <v>408</v>
      </c>
      <c r="K3" s="268" t="s">
        <v>409</v>
      </c>
      <c r="L3" s="268" t="s">
        <v>410</v>
      </c>
      <c r="M3" s="268" t="s">
        <v>411</v>
      </c>
      <c r="N3" s="268" t="s">
        <v>412</v>
      </c>
      <c r="O3" s="269" t="s">
        <v>413</v>
      </c>
      <c r="P3" s="963"/>
    </row>
    <row r="4" spans="2:16" ht="12.75" customHeight="1" thickBot="1">
      <c r="B4" s="964" t="s">
        <v>418</v>
      </c>
      <c r="C4" s="965"/>
      <c r="D4" s="419">
        <f aca="true" t="shared" si="0" ref="D4:O4">ROUNDDOWN(D5+D17,0)</f>
        <v>0</v>
      </c>
      <c r="E4" s="419">
        <f t="shared" si="0"/>
        <v>0</v>
      </c>
      <c r="F4" s="419">
        <f t="shared" si="0"/>
        <v>0</v>
      </c>
      <c r="G4" s="419">
        <f t="shared" si="0"/>
        <v>0</v>
      </c>
      <c r="H4" s="419">
        <f t="shared" si="0"/>
        <v>0</v>
      </c>
      <c r="I4" s="419">
        <f t="shared" si="0"/>
        <v>0</v>
      </c>
      <c r="J4" s="419">
        <f t="shared" si="0"/>
        <v>0</v>
      </c>
      <c r="K4" s="419">
        <f t="shared" si="0"/>
        <v>0</v>
      </c>
      <c r="L4" s="419">
        <f t="shared" si="0"/>
        <v>0</v>
      </c>
      <c r="M4" s="419">
        <f t="shared" si="0"/>
        <v>0</v>
      </c>
      <c r="N4" s="419">
        <f t="shared" si="0"/>
        <v>0</v>
      </c>
      <c r="O4" s="419">
        <f t="shared" si="0"/>
        <v>0</v>
      </c>
      <c r="P4" s="270" t="s">
        <v>419</v>
      </c>
    </row>
    <row r="5" spans="2:16" ht="12.75" customHeight="1">
      <c r="B5" s="947" t="s">
        <v>420</v>
      </c>
      <c r="C5" s="966"/>
      <c r="D5" s="420">
        <f aca="true" t="shared" si="1" ref="D5:O5">D6+D12</f>
        <v>0</v>
      </c>
      <c r="E5" s="421">
        <f t="shared" si="1"/>
        <v>0</v>
      </c>
      <c r="F5" s="421">
        <f t="shared" si="1"/>
        <v>0</v>
      </c>
      <c r="G5" s="421">
        <f t="shared" si="1"/>
        <v>0</v>
      </c>
      <c r="H5" s="421">
        <f t="shared" si="1"/>
        <v>0</v>
      </c>
      <c r="I5" s="421">
        <f t="shared" si="1"/>
        <v>0</v>
      </c>
      <c r="J5" s="421">
        <f t="shared" si="1"/>
        <v>0</v>
      </c>
      <c r="K5" s="421">
        <f t="shared" si="1"/>
        <v>0</v>
      </c>
      <c r="L5" s="421">
        <f t="shared" si="1"/>
        <v>0</v>
      </c>
      <c r="M5" s="421">
        <f t="shared" si="1"/>
        <v>0</v>
      </c>
      <c r="N5" s="421">
        <f t="shared" si="1"/>
        <v>0</v>
      </c>
      <c r="O5" s="422">
        <f t="shared" si="1"/>
        <v>0</v>
      </c>
      <c r="P5" s="951" t="s">
        <v>462</v>
      </c>
    </row>
    <row r="6" spans="2:16" ht="12.75" customHeight="1">
      <c r="B6" s="945" t="s">
        <v>421</v>
      </c>
      <c r="C6" s="946"/>
      <c r="D6" s="423">
        <f aca="true" t="shared" si="2" ref="D6:O6">COUNTIF(D7:D11,"○")</f>
        <v>0</v>
      </c>
      <c r="E6" s="424">
        <f t="shared" si="2"/>
        <v>0</v>
      </c>
      <c r="F6" s="424">
        <f t="shared" si="2"/>
        <v>0</v>
      </c>
      <c r="G6" s="424">
        <f t="shared" si="2"/>
        <v>0</v>
      </c>
      <c r="H6" s="424">
        <f t="shared" si="2"/>
        <v>0</v>
      </c>
      <c r="I6" s="424">
        <f t="shared" si="2"/>
        <v>0</v>
      </c>
      <c r="J6" s="424">
        <f t="shared" si="2"/>
        <v>0</v>
      </c>
      <c r="K6" s="424">
        <f t="shared" si="2"/>
        <v>0</v>
      </c>
      <c r="L6" s="424">
        <f t="shared" si="2"/>
        <v>0</v>
      </c>
      <c r="M6" s="424">
        <f t="shared" si="2"/>
        <v>0</v>
      </c>
      <c r="N6" s="424">
        <f t="shared" si="2"/>
        <v>0</v>
      </c>
      <c r="O6" s="425">
        <f t="shared" si="2"/>
        <v>0</v>
      </c>
      <c r="P6" s="952"/>
    </row>
    <row r="7" spans="2:16" ht="12.75" customHeight="1">
      <c r="B7" s="272">
        <v>1</v>
      </c>
      <c r="C7" s="375"/>
      <c r="D7" s="344"/>
      <c r="E7" s="345"/>
      <c r="F7" s="345"/>
      <c r="G7" s="345"/>
      <c r="H7" s="345"/>
      <c r="I7" s="345"/>
      <c r="J7" s="345"/>
      <c r="K7" s="345"/>
      <c r="L7" s="345"/>
      <c r="M7" s="345"/>
      <c r="N7" s="345"/>
      <c r="O7" s="346"/>
      <c r="P7" s="347"/>
    </row>
    <row r="8" spans="2:16" ht="12.75" customHeight="1">
      <c r="B8" s="274">
        <v>2</v>
      </c>
      <c r="C8" s="376"/>
      <c r="D8" s="348"/>
      <c r="E8" s="349"/>
      <c r="F8" s="349"/>
      <c r="G8" s="349"/>
      <c r="H8" s="349"/>
      <c r="I8" s="349"/>
      <c r="J8" s="349"/>
      <c r="K8" s="349"/>
      <c r="L8" s="349"/>
      <c r="M8" s="349"/>
      <c r="N8" s="349"/>
      <c r="O8" s="350"/>
      <c r="P8" s="351"/>
    </row>
    <row r="9" spans="2:16" ht="12.75" customHeight="1">
      <c r="B9" s="274">
        <v>3</v>
      </c>
      <c r="C9" s="376"/>
      <c r="D9" s="348"/>
      <c r="E9" s="349"/>
      <c r="F9" s="349"/>
      <c r="G9" s="349"/>
      <c r="H9" s="349"/>
      <c r="I9" s="349"/>
      <c r="J9" s="349"/>
      <c r="K9" s="349"/>
      <c r="L9" s="349"/>
      <c r="M9" s="349"/>
      <c r="N9" s="349"/>
      <c r="O9" s="352"/>
      <c r="P9" s="351"/>
    </row>
    <row r="10" spans="2:16" ht="12.75" customHeight="1">
      <c r="B10" s="274">
        <v>4</v>
      </c>
      <c r="C10" s="266"/>
      <c r="D10" s="348"/>
      <c r="E10" s="349"/>
      <c r="F10" s="349"/>
      <c r="G10" s="349"/>
      <c r="H10" s="349"/>
      <c r="I10" s="349"/>
      <c r="J10" s="349"/>
      <c r="K10" s="349"/>
      <c r="L10" s="349"/>
      <c r="M10" s="349"/>
      <c r="N10" s="349"/>
      <c r="O10" s="352"/>
      <c r="P10" s="275"/>
    </row>
    <row r="11" spans="2:16" ht="12.75" customHeight="1">
      <c r="B11" s="276">
        <v>5</v>
      </c>
      <c r="C11" s="277"/>
      <c r="D11" s="353"/>
      <c r="E11" s="354"/>
      <c r="F11" s="354"/>
      <c r="G11" s="354"/>
      <c r="H11" s="354"/>
      <c r="I11" s="354"/>
      <c r="J11" s="354"/>
      <c r="K11" s="354"/>
      <c r="L11" s="354"/>
      <c r="M11" s="354"/>
      <c r="N11" s="354"/>
      <c r="O11" s="355"/>
      <c r="P11" s="278"/>
    </row>
    <row r="12" spans="2:16" ht="12.75" customHeight="1">
      <c r="B12" s="943" t="s">
        <v>422</v>
      </c>
      <c r="C12" s="944"/>
      <c r="D12" s="416">
        <f>ROUND(D13/30*7/40,2)</f>
        <v>0</v>
      </c>
      <c r="E12" s="416">
        <f>ROUND(E13/31*7/40,2)</f>
        <v>0</v>
      </c>
      <c r="F12" s="416">
        <f>ROUND(F13/30*7/40,2)</f>
        <v>0</v>
      </c>
      <c r="G12" s="416">
        <f>ROUND(G13/31*7/40,2)</f>
        <v>0</v>
      </c>
      <c r="H12" s="416">
        <f>ROUND(H13/31*7/40,2)</f>
        <v>0</v>
      </c>
      <c r="I12" s="416">
        <f>ROUND(I13/30*7/40,2)</f>
        <v>0</v>
      </c>
      <c r="J12" s="416">
        <f>ROUND(J13/31*7/40,2)</f>
        <v>0</v>
      </c>
      <c r="K12" s="416">
        <f>ROUND(K13/30*7/40,2)</f>
        <v>0</v>
      </c>
      <c r="L12" s="416">
        <f>ROUND(L13/31*7/40,2)</f>
        <v>0</v>
      </c>
      <c r="M12" s="416">
        <f>ROUND(M13/31*7/40,2)</f>
        <v>0</v>
      </c>
      <c r="N12" s="416">
        <f>ROUND(N13/28*7/40,2)</f>
        <v>0</v>
      </c>
      <c r="O12" s="416">
        <f>ROUND(O13/31*7/40,2)</f>
        <v>0</v>
      </c>
      <c r="P12" s="273" t="s">
        <v>423</v>
      </c>
    </row>
    <row r="13" spans="2:16" ht="12.75" customHeight="1">
      <c r="B13" s="945" t="s">
        <v>424</v>
      </c>
      <c r="C13" s="946"/>
      <c r="D13" s="417">
        <f aca="true" t="shared" si="3" ref="D13:O13">SUM(D14:D16)</f>
        <v>0</v>
      </c>
      <c r="E13" s="417">
        <f t="shared" si="3"/>
        <v>0</v>
      </c>
      <c r="F13" s="417">
        <f t="shared" si="3"/>
        <v>0</v>
      </c>
      <c r="G13" s="417">
        <f t="shared" si="3"/>
        <v>0</v>
      </c>
      <c r="H13" s="417">
        <f t="shared" si="3"/>
        <v>0</v>
      </c>
      <c r="I13" s="417">
        <f t="shared" si="3"/>
        <v>0</v>
      </c>
      <c r="J13" s="417">
        <f t="shared" si="3"/>
        <v>0</v>
      </c>
      <c r="K13" s="417">
        <f t="shared" si="3"/>
        <v>0</v>
      </c>
      <c r="L13" s="417">
        <f t="shared" si="3"/>
        <v>0</v>
      </c>
      <c r="M13" s="417">
        <f t="shared" si="3"/>
        <v>0</v>
      </c>
      <c r="N13" s="417">
        <f t="shared" si="3"/>
        <v>0</v>
      </c>
      <c r="O13" s="417">
        <f t="shared" si="3"/>
        <v>0</v>
      </c>
      <c r="P13" s="279"/>
    </row>
    <row r="14" spans="2:16" ht="12.75" customHeight="1">
      <c r="B14" s="274">
        <v>1</v>
      </c>
      <c r="C14" s="376"/>
      <c r="D14" s="356"/>
      <c r="E14" s="357"/>
      <c r="F14" s="357"/>
      <c r="G14" s="357"/>
      <c r="H14" s="357"/>
      <c r="I14" s="358"/>
      <c r="J14" s="358"/>
      <c r="K14" s="358"/>
      <c r="L14" s="358"/>
      <c r="M14" s="358"/>
      <c r="N14" s="358"/>
      <c r="O14" s="359"/>
      <c r="P14" s="275"/>
    </row>
    <row r="15" spans="2:16" ht="12.75" customHeight="1">
      <c r="B15" s="274">
        <v>2</v>
      </c>
      <c r="C15" s="376"/>
      <c r="D15" s="360"/>
      <c r="E15" s="358"/>
      <c r="F15" s="358"/>
      <c r="G15" s="358"/>
      <c r="H15" s="358"/>
      <c r="I15" s="358"/>
      <c r="J15" s="358"/>
      <c r="K15" s="358"/>
      <c r="L15" s="358"/>
      <c r="M15" s="358"/>
      <c r="N15" s="358"/>
      <c r="O15" s="359"/>
      <c r="P15" s="275"/>
    </row>
    <row r="16" spans="2:16" ht="12.75" customHeight="1" thickBot="1">
      <c r="B16" s="274">
        <v>3</v>
      </c>
      <c r="C16" s="266"/>
      <c r="D16" s="360"/>
      <c r="E16" s="358"/>
      <c r="F16" s="358"/>
      <c r="G16" s="358"/>
      <c r="H16" s="358"/>
      <c r="I16" s="358"/>
      <c r="J16" s="358"/>
      <c r="K16" s="358"/>
      <c r="L16" s="358"/>
      <c r="M16" s="358"/>
      <c r="N16" s="358"/>
      <c r="O16" s="359"/>
      <c r="P16" s="275"/>
    </row>
    <row r="17" spans="2:16" ht="12.75" customHeight="1">
      <c r="B17" s="947" t="s">
        <v>425</v>
      </c>
      <c r="C17" s="948"/>
      <c r="D17" s="413">
        <f aca="true" t="shared" si="4" ref="D17:O17">D18+D49</f>
        <v>0</v>
      </c>
      <c r="E17" s="414">
        <f t="shared" si="4"/>
        <v>0</v>
      </c>
      <c r="F17" s="414">
        <f t="shared" si="4"/>
        <v>0</v>
      </c>
      <c r="G17" s="414">
        <f t="shared" si="4"/>
        <v>0</v>
      </c>
      <c r="H17" s="414">
        <f t="shared" si="4"/>
        <v>0</v>
      </c>
      <c r="I17" s="414">
        <f t="shared" si="4"/>
        <v>0</v>
      </c>
      <c r="J17" s="414">
        <f t="shared" si="4"/>
        <v>0</v>
      </c>
      <c r="K17" s="414">
        <f t="shared" si="4"/>
        <v>0</v>
      </c>
      <c r="L17" s="414">
        <f t="shared" si="4"/>
        <v>0</v>
      </c>
      <c r="M17" s="414">
        <f t="shared" si="4"/>
        <v>0</v>
      </c>
      <c r="N17" s="414">
        <f t="shared" si="4"/>
        <v>0</v>
      </c>
      <c r="O17" s="415">
        <f t="shared" si="4"/>
        <v>0</v>
      </c>
      <c r="P17" s="280"/>
    </row>
    <row r="18" spans="2:16" ht="12.75" customHeight="1">
      <c r="B18" s="949" t="s">
        <v>426</v>
      </c>
      <c r="C18" s="950"/>
      <c r="D18" s="418">
        <f aca="true" t="shared" si="5" ref="D18:O18">COUNTIF(D19:D48,"○")</f>
        <v>0</v>
      </c>
      <c r="E18" s="418">
        <f t="shared" si="5"/>
        <v>0</v>
      </c>
      <c r="F18" s="418">
        <f t="shared" si="5"/>
        <v>0</v>
      </c>
      <c r="G18" s="418">
        <f t="shared" si="5"/>
        <v>0</v>
      </c>
      <c r="H18" s="418">
        <f t="shared" si="5"/>
        <v>0</v>
      </c>
      <c r="I18" s="418">
        <f t="shared" si="5"/>
        <v>0</v>
      </c>
      <c r="J18" s="418">
        <f t="shared" si="5"/>
        <v>0</v>
      </c>
      <c r="K18" s="418">
        <f t="shared" si="5"/>
        <v>0</v>
      </c>
      <c r="L18" s="418">
        <f t="shared" si="5"/>
        <v>0</v>
      </c>
      <c r="M18" s="418">
        <f t="shared" si="5"/>
        <v>0</v>
      </c>
      <c r="N18" s="418">
        <f t="shared" si="5"/>
        <v>0</v>
      </c>
      <c r="O18" s="418">
        <f t="shared" si="5"/>
        <v>0</v>
      </c>
      <c r="P18" s="271"/>
    </row>
    <row r="19" spans="2:16" ht="12.75" customHeight="1">
      <c r="B19" s="272">
        <v>1</v>
      </c>
      <c r="C19" s="375"/>
      <c r="D19" s="344"/>
      <c r="E19" s="345"/>
      <c r="F19" s="345"/>
      <c r="G19" s="345"/>
      <c r="H19" s="345"/>
      <c r="I19" s="345"/>
      <c r="J19" s="345"/>
      <c r="K19" s="345"/>
      <c r="L19" s="345"/>
      <c r="M19" s="345"/>
      <c r="N19" s="345"/>
      <c r="O19" s="346"/>
      <c r="P19" s="347"/>
    </row>
    <row r="20" spans="2:16" ht="12.75" customHeight="1">
      <c r="B20" s="274">
        <v>2</v>
      </c>
      <c r="C20" s="376"/>
      <c r="D20" s="348"/>
      <c r="E20" s="349"/>
      <c r="F20" s="349"/>
      <c r="G20" s="349"/>
      <c r="H20" s="349"/>
      <c r="I20" s="349"/>
      <c r="J20" s="349"/>
      <c r="K20" s="349"/>
      <c r="L20" s="349"/>
      <c r="M20" s="349"/>
      <c r="N20" s="349"/>
      <c r="O20" s="350"/>
      <c r="P20" s="351"/>
    </row>
    <row r="21" spans="2:16" ht="12.75" customHeight="1">
      <c r="B21" s="274">
        <v>3</v>
      </c>
      <c r="C21" s="376"/>
      <c r="D21" s="348"/>
      <c r="E21" s="349"/>
      <c r="F21" s="349"/>
      <c r="G21" s="349"/>
      <c r="H21" s="349"/>
      <c r="I21" s="349"/>
      <c r="J21" s="349"/>
      <c r="K21" s="349"/>
      <c r="L21" s="349"/>
      <c r="M21" s="349"/>
      <c r="N21" s="349"/>
      <c r="O21" s="350"/>
      <c r="P21" s="351"/>
    </row>
    <row r="22" spans="2:16" ht="12.75" customHeight="1">
      <c r="B22" s="274">
        <v>4</v>
      </c>
      <c r="C22" s="376"/>
      <c r="D22" s="348"/>
      <c r="E22" s="349"/>
      <c r="F22" s="349"/>
      <c r="G22" s="349"/>
      <c r="H22" s="349"/>
      <c r="I22" s="349"/>
      <c r="J22" s="349"/>
      <c r="K22" s="349"/>
      <c r="L22" s="349"/>
      <c r="M22" s="349"/>
      <c r="N22" s="349"/>
      <c r="O22" s="350"/>
      <c r="P22" s="351"/>
    </row>
    <row r="23" spans="2:16" ht="12.75" customHeight="1">
      <c r="B23" s="274">
        <v>5</v>
      </c>
      <c r="C23" s="376"/>
      <c r="D23" s="348"/>
      <c r="E23" s="349"/>
      <c r="F23" s="349"/>
      <c r="G23" s="349"/>
      <c r="H23" s="349"/>
      <c r="I23" s="349"/>
      <c r="J23" s="349"/>
      <c r="K23" s="349"/>
      <c r="L23" s="349"/>
      <c r="M23" s="349"/>
      <c r="N23" s="349"/>
      <c r="O23" s="350"/>
      <c r="P23" s="351"/>
    </row>
    <row r="24" spans="2:16" ht="12.75" customHeight="1">
      <c r="B24" s="274">
        <v>6</v>
      </c>
      <c r="C24" s="376"/>
      <c r="D24" s="348"/>
      <c r="E24" s="349"/>
      <c r="F24" s="349"/>
      <c r="G24" s="349"/>
      <c r="H24" s="349"/>
      <c r="I24" s="349"/>
      <c r="J24" s="349"/>
      <c r="K24" s="349"/>
      <c r="L24" s="349"/>
      <c r="M24" s="349"/>
      <c r="N24" s="349"/>
      <c r="O24" s="350"/>
      <c r="P24" s="361"/>
    </row>
    <row r="25" spans="2:16" ht="12.75" customHeight="1">
      <c r="B25" s="274">
        <v>7</v>
      </c>
      <c r="C25" s="376"/>
      <c r="D25" s="348"/>
      <c r="E25" s="349"/>
      <c r="F25" s="349"/>
      <c r="G25" s="349"/>
      <c r="H25" s="349"/>
      <c r="I25" s="349"/>
      <c r="J25" s="349"/>
      <c r="K25" s="349"/>
      <c r="L25" s="349"/>
      <c r="M25" s="349"/>
      <c r="N25" s="349"/>
      <c r="O25" s="350"/>
      <c r="P25" s="361"/>
    </row>
    <row r="26" spans="2:16" ht="12.75" customHeight="1">
      <c r="B26" s="274">
        <v>8</v>
      </c>
      <c r="C26" s="376"/>
      <c r="D26" s="348"/>
      <c r="E26" s="349"/>
      <c r="F26" s="349"/>
      <c r="G26" s="349"/>
      <c r="H26" s="349"/>
      <c r="I26" s="349"/>
      <c r="J26" s="349"/>
      <c r="K26" s="349"/>
      <c r="L26" s="349"/>
      <c r="M26" s="349"/>
      <c r="N26" s="349"/>
      <c r="O26" s="350"/>
      <c r="P26" s="361"/>
    </row>
    <row r="27" spans="2:16" ht="12.75" customHeight="1">
      <c r="B27" s="274">
        <v>9</v>
      </c>
      <c r="C27" s="376"/>
      <c r="D27" s="348"/>
      <c r="E27" s="349"/>
      <c r="F27" s="349"/>
      <c r="G27" s="349"/>
      <c r="H27" s="349"/>
      <c r="I27" s="349"/>
      <c r="J27" s="349"/>
      <c r="K27" s="349"/>
      <c r="L27" s="349"/>
      <c r="M27" s="349"/>
      <c r="N27" s="349"/>
      <c r="O27" s="350"/>
      <c r="P27" s="361"/>
    </row>
    <row r="28" spans="2:16" ht="12.75" customHeight="1">
      <c r="B28" s="274">
        <v>10</v>
      </c>
      <c r="C28" s="376"/>
      <c r="D28" s="348"/>
      <c r="E28" s="349"/>
      <c r="F28" s="349"/>
      <c r="G28" s="349"/>
      <c r="H28" s="349"/>
      <c r="I28" s="349"/>
      <c r="J28" s="349"/>
      <c r="K28" s="349"/>
      <c r="L28" s="349"/>
      <c r="M28" s="349"/>
      <c r="N28" s="349"/>
      <c r="O28" s="350"/>
      <c r="P28" s="361"/>
    </row>
    <row r="29" spans="2:16" ht="12.75" customHeight="1">
      <c r="B29" s="274">
        <v>11</v>
      </c>
      <c r="C29" s="376"/>
      <c r="D29" s="348"/>
      <c r="E29" s="349"/>
      <c r="F29" s="349"/>
      <c r="G29" s="349"/>
      <c r="H29" s="349"/>
      <c r="I29" s="349"/>
      <c r="J29" s="349"/>
      <c r="K29" s="349"/>
      <c r="L29" s="349"/>
      <c r="M29" s="349"/>
      <c r="N29" s="349"/>
      <c r="O29" s="350"/>
      <c r="P29" s="361"/>
    </row>
    <row r="30" spans="2:16" ht="12.75" customHeight="1">
      <c r="B30" s="274">
        <v>12</v>
      </c>
      <c r="C30" s="376"/>
      <c r="D30" s="348"/>
      <c r="E30" s="349"/>
      <c r="F30" s="349"/>
      <c r="G30" s="349"/>
      <c r="H30" s="349"/>
      <c r="I30" s="349"/>
      <c r="J30" s="349"/>
      <c r="K30" s="349"/>
      <c r="L30" s="349"/>
      <c r="M30" s="349"/>
      <c r="N30" s="349"/>
      <c r="O30" s="350"/>
      <c r="P30" s="361"/>
    </row>
    <row r="31" spans="2:16" ht="12.75" customHeight="1">
      <c r="B31" s="274">
        <v>13</v>
      </c>
      <c r="C31" s="376"/>
      <c r="D31" s="348"/>
      <c r="E31" s="349"/>
      <c r="F31" s="349"/>
      <c r="G31" s="349"/>
      <c r="H31" s="349"/>
      <c r="I31" s="349"/>
      <c r="J31" s="349"/>
      <c r="K31" s="349"/>
      <c r="L31" s="349"/>
      <c r="M31" s="349"/>
      <c r="N31" s="349"/>
      <c r="O31" s="350"/>
      <c r="P31" s="361"/>
    </row>
    <row r="32" spans="2:16" ht="12.75" customHeight="1">
      <c r="B32" s="274">
        <v>14</v>
      </c>
      <c r="C32" s="376"/>
      <c r="D32" s="348"/>
      <c r="E32" s="349"/>
      <c r="F32" s="349"/>
      <c r="G32" s="349"/>
      <c r="H32" s="349"/>
      <c r="I32" s="349"/>
      <c r="J32" s="349"/>
      <c r="K32" s="349"/>
      <c r="L32" s="349"/>
      <c r="M32" s="349"/>
      <c r="N32" s="349"/>
      <c r="O32" s="350"/>
      <c r="P32" s="361"/>
    </row>
    <row r="33" spans="2:16" ht="12.75" customHeight="1">
      <c r="B33" s="274">
        <v>15</v>
      </c>
      <c r="C33" s="376"/>
      <c r="D33" s="348"/>
      <c r="E33" s="349"/>
      <c r="F33" s="349"/>
      <c r="G33" s="349"/>
      <c r="H33" s="349"/>
      <c r="I33" s="349"/>
      <c r="J33" s="349"/>
      <c r="K33" s="349"/>
      <c r="L33" s="349"/>
      <c r="M33" s="349"/>
      <c r="N33" s="349"/>
      <c r="O33" s="350"/>
      <c r="P33" s="361"/>
    </row>
    <row r="34" spans="2:16" ht="12.75" customHeight="1">
      <c r="B34" s="274">
        <v>16</v>
      </c>
      <c r="C34" s="376"/>
      <c r="D34" s="348"/>
      <c r="E34" s="349"/>
      <c r="F34" s="349"/>
      <c r="G34" s="349"/>
      <c r="H34" s="349"/>
      <c r="I34" s="349"/>
      <c r="J34" s="349"/>
      <c r="K34" s="349"/>
      <c r="L34" s="349"/>
      <c r="M34" s="349"/>
      <c r="N34" s="349"/>
      <c r="O34" s="350"/>
      <c r="P34" s="361"/>
    </row>
    <row r="35" spans="2:16" ht="12.75" customHeight="1">
      <c r="B35" s="274">
        <v>17</v>
      </c>
      <c r="C35" s="376"/>
      <c r="D35" s="348"/>
      <c r="E35" s="349"/>
      <c r="F35" s="349"/>
      <c r="G35" s="349"/>
      <c r="H35" s="349"/>
      <c r="I35" s="349"/>
      <c r="J35" s="349"/>
      <c r="K35" s="349"/>
      <c r="L35" s="349"/>
      <c r="M35" s="349"/>
      <c r="N35" s="349"/>
      <c r="O35" s="350"/>
      <c r="P35" s="351"/>
    </row>
    <row r="36" spans="2:16" ht="12.75" customHeight="1">
      <c r="B36" s="274">
        <v>18</v>
      </c>
      <c r="C36" s="376"/>
      <c r="D36" s="348"/>
      <c r="E36" s="349"/>
      <c r="F36" s="349"/>
      <c r="G36" s="349"/>
      <c r="H36" s="349"/>
      <c r="I36" s="349"/>
      <c r="J36" s="349"/>
      <c r="K36" s="349"/>
      <c r="L36" s="349"/>
      <c r="M36" s="349"/>
      <c r="N36" s="349"/>
      <c r="O36" s="350"/>
      <c r="P36" s="351"/>
    </row>
    <row r="37" spans="2:16" ht="12.75" customHeight="1">
      <c r="B37" s="274">
        <v>19</v>
      </c>
      <c r="C37" s="376"/>
      <c r="D37" s="348"/>
      <c r="E37" s="349"/>
      <c r="F37" s="349"/>
      <c r="G37" s="349"/>
      <c r="H37" s="349"/>
      <c r="I37" s="349"/>
      <c r="J37" s="349"/>
      <c r="K37" s="349"/>
      <c r="L37" s="349"/>
      <c r="M37" s="349"/>
      <c r="N37" s="349"/>
      <c r="O37" s="350"/>
      <c r="P37" s="351"/>
    </row>
    <row r="38" spans="2:16" ht="12.75" customHeight="1">
      <c r="B38" s="274">
        <v>20</v>
      </c>
      <c r="C38" s="376"/>
      <c r="D38" s="348"/>
      <c r="E38" s="349"/>
      <c r="F38" s="349"/>
      <c r="G38" s="349"/>
      <c r="H38" s="349"/>
      <c r="I38" s="349"/>
      <c r="J38" s="349"/>
      <c r="K38" s="349"/>
      <c r="L38" s="349"/>
      <c r="M38" s="349"/>
      <c r="N38" s="349"/>
      <c r="O38" s="350"/>
      <c r="P38" s="351"/>
    </row>
    <row r="39" spans="2:16" ht="12.75" customHeight="1">
      <c r="B39" s="274">
        <v>21</v>
      </c>
      <c r="C39" s="376"/>
      <c r="D39" s="348"/>
      <c r="E39" s="349"/>
      <c r="F39" s="349"/>
      <c r="G39" s="349"/>
      <c r="H39" s="349"/>
      <c r="I39" s="349"/>
      <c r="J39" s="349"/>
      <c r="K39" s="349"/>
      <c r="L39" s="349"/>
      <c r="M39" s="349"/>
      <c r="N39" s="349"/>
      <c r="O39" s="350"/>
      <c r="P39" s="351"/>
    </row>
    <row r="40" spans="2:16" ht="12.75" customHeight="1">
      <c r="B40" s="274">
        <v>22</v>
      </c>
      <c r="C40" s="376"/>
      <c r="D40" s="348"/>
      <c r="E40" s="349"/>
      <c r="F40" s="349"/>
      <c r="G40" s="349"/>
      <c r="H40" s="349"/>
      <c r="I40" s="349"/>
      <c r="J40" s="349"/>
      <c r="K40" s="349"/>
      <c r="L40" s="349"/>
      <c r="M40" s="349"/>
      <c r="N40" s="349"/>
      <c r="O40" s="350"/>
      <c r="P40" s="351"/>
    </row>
    <row r="41" spans="2:16" ht="12.75" customHeight="1">
      <c r="B41" s="274">
        <v>23</v>
      </c>
      <c r="C41" s="376"/>
      <c r="D41" s="348"/>
      <c r="E41" s="349"/>
      <c r="F41" s="349"/>
      <c r="G41" s="349"/>
      <c r="H41" s="349"/>
      <c r="I41" s="349"/>
      <c r="J41" s="349"/>
      <c r="K41" s="349"/>
      <c r="L41" s="349"/>
      <c r="M41" s="349"/>
      <c r="N41" s="349"/>
      <c r="O41" s="350"/>
      <c r="P41" s="351"/>
    </row>
    <row r="42" spans="2:16" ht="12.75" customHeight="1">
      <c r="B42" s="274">
        <v>24</v>
      </c>
      <c r="C42" s="376"/>
      <c r="D42" s="348"/>
      <c r="E42" s="349"/>
      <c r="F42" s="349"/>
      <c r="G42" s="349"/>
      <c r="H42" s="349"/>
      <c r="I42" s="349"/>
      <c r="J42" s="349"/>
      <c r="K42" s="349"/>
      <c r="L42" s="349"/>
      <c r="M42" s="349"/>
      <c r="N42" s="349"/>
      <c r="O42" s="350"/>
      <c r="P42" s="351"/>
    </row>
    <row r="43" spans="2:16" ht="12.75" customHeight="1">
      <c r="B43" s="274">
        <v>25</v>
      </c>
      <c r="C43" s="376"/>
      <c r="D43" s="348"/>
      <c r="E43" s="349"/>
      <c r="F43" s="349"/>
      <c r="G43" s="349"/>
      <c r="H43" s="349"/>
      <c r="I43" s="349"/>
      <c r="J43" s="349"/>
      <c r="K43" s="349"/>
      <c r="L43" s="349"/>
      <c r="M43" s="349"/>
      <c r="N43" s="349"/>
      <c r="O43" s="350"/>
      <c r="P43" s="351"/>
    </row>
    <row r="44" spans="2:16" ht="12.75" customHeight="1">
      <c r="B44" s="274">
        <v>26</v>
      </c>
      <c r="C44" s="376"/>
      <c r="D44" s="348"/>
      <c r="E44" s="349"/>
      <c r="F44" s="349"/>
      <c r="G44" s="349"/>
      <c r="H44" s="349"/>
      <c r="I44" s="349"/>
      <c r="J44" s="349"/>
      <c r="K44" s="349"/>
      <c r="L44" s="349"/>
      <c r="M44" s="349"/>
      <c r="N44" s="349"/>
      <c r="O44" s="350"/>
      <c r="P44" s="351"/>
    </row>
    <row r="45" spans="2:16" ht="12.75" customHeight="1">
      <c r="B45" s="274">
        <v>27</v>
      </c>
      <c r="C45" s="376"/>
      <c r="D45" s="348"/>
      <c r="E45" s="349"/>
      <c r="F45" s="349"/>
      <c r="G45" s="349"/>
      <c r="H45" s="349"/>
      <c r="I45" s="349"/>
      <c r="J45" s="349"/>
      <c r="K45" s="349"/>
      <c r="L45" s="349"/>
      <c r="M45" s="349"/>
      <c r="N45" s="349"/>
      <c r="O45" s="350"/>
      <c r="P45" s="351"/>
    </row>
    <row r="46" spans="2:16" ht="12.75" customHeight="1">
      <c r="B46" s="274">
        <v>28</v>
      </c>
      <c r="C46" s="376"/>
      <c r="D46" s="348"/>
      <c r="E46" s="349"/>
      <c r="F46" s="349"/>
      <c r="G46" s="349"/>
      <c r="H46" s="349"/>
      <c r="I46" s="349"/>
      <c r="J46" s="349"/>
      <c r="K46" s="349"/>
      <c r="L46" s="349"/>
      <c r="M46" s="349"/>
      <c r="N46" s="349"/>
      <c r="O46" s="350"/>
      <c r="P46" s="351"/>
    </row>
    <row r="47" spans="2:16" ht="12.75" customHeight="1">
      <c r="B47" s="274">
        <v>29</v>
      </c>
      <c r="C47" s="376"/>
      <c r="D47" s="348"/>
      <c r="E47" s="349"/>
      <c r="F47" s="349"/>
      <c r="G47" s="349"/>
      <c r="H47" s="349"/>
      <c r="I47" s="349"/>
      <c r="J47" s="349"/>
      <c r="K47" s="349"/>
      <c r="L47" s="349"/>
      <c r="M47" s="349"/>
      <c r="N47" s="349"/>
      <c r="O47" s="350"/>
      <c r="P47" s="351"/>
    </row>
    <row r="48" spans="2:16" ht="12.75" customHeight="1">
      <c r="B48" s="274">
        <v>30</v>
      </c>
      <c r="C48" s="376"/>
      <c r="D48" s="362"/>
      <c r="E48" s="363"/>
      <c r="F48" s="363"/>
      <c r="G48" s="363"/>
      <c r="H48" s="363"/>
      <c r="I48" s="363"/>
      <c r="J48" s="363"/>
      <c r="K48" s="363"/>
      <c r="L48" s="363"/>
      <c r="M48" s="363"/>
      <c r="N48" s="363"/>
      <c r="O48" s="364"/>
      <c r="P48" s="365"/>
    </row>
    <row r="49" spans="2:16" ht="12.75" customHeight="1">
      <c r="B49" s="943" t="s">
        <v>427</v>
      </c>
      <c r="C49" s="944"/>
      <c r="D49" s="416">
        <f>ROUND(D50/30*7/40,2)</f>
        <v>0</v>
      </c>
      <c r="E49" s="416">
        <f>ROUND(E50/31*7/40,2)</f>
        <v>0</v>
      </c>
      <c r="F49" s="416">
        <f>ROUND(F50/30*7/40,2)</f>
        <v>0</v>
      </c>
      <c r="G49" s="416">
        <f>ROUND(G50/31*7/40,2)</f>
        <v>0</v>
      </c>
      <c r="H49" s="416">
        <f>ROUND(H50/31*7/40,2)</f>
        <v>0</v>
      </c>
      <c r="I49" s="416">
        <f>ROUND(I50/30*7/40,2)</f>
        <v>0</v>
      </c>
      <c r="J49" s="416">
        <f>ROUND(J50/31*7/40,2)</f>
        <v>0</v>
      </c>
      <c r="K49" s="416">
        <f>ROUND(K50/30*7/40,2)</f>
        <v>0</v>
      </c>
      <c r="L49" s="416">
        <f>ROUND(L50/31*7/40,2)</f>
        <v>0</v>
      </c>
      <c r="M49" s="416">
        <f>ROUND(M50/31*7/40,2)</f>
        <v>0</v>
      </c>
      <c r="N49" s="416">
        <f>ROUND(N50/28*7/40,2)</f>
        <v>0</v>
      </c>
      <c r="O49" s="416">
        <f>ROUND(O50/31*7/40,2)</f>
        <v>0</v>
      </c>
      <c r="P49" s="273" t="s">
        <v>423</v>
      </c>
    </row>
    <row r="50" spans="2:16" ht="12.75" customHeight="1">
      <c r="B50" s="945" t="s">
        <v>451</v>
      </c>
      <c r="C50" s="946"/>
      <c r="D50" s="417">
        <f aca="true" t="shared" si="6" ref="D50:O50">SUM(D51:D60)</f>
        <v>0</v>
      </c>
      <c r="E50" s="417">
        <f t="shared" si="6"/>
        <v>0</v>
      </c>
      <c r="F50" s="417">
        <f t="shared" si="6"/>
        <v>0</v>
      </c>
      <c r="G50" s="417">
        <f t="shared" si="6"/>
        <v>0</v>
      </c>
      <c r="H50" s="417">
        <f t="shared" si="6"/>
        <v>0</v>
      </c>
      <c r="I50" s="417">
        <f t="shared" si="6"/>
        <v>0</v>
      </c>
      <c r="J50" s="417">
        <f t="shared" si="6"/>
        <v>0</v>
      </c>
      <c r="K50" s="417">
        <f t="shared" si="6"/>
        <v>0</v>
      </c>
      <c r="L50" s="417">
        <f t="shared" si="6"/>
        <v>0</v>
      </c>
      <c r="M50" s="417">
        <f t="shared" si="6"/>
        <v>0</v>
      </c>
      <c r="N50" s="417">
        <f t="shared" si="6"/>
        <v>0</v>
      </c>
      <c r="O50" s="417">
        <f t="shared" si="6"/>
        <v>0</v>
      </c>
      <c r="P50" s="279"/>
    </row>
    <row r="51" spans="2:16" ht="12.75" customHeight="1">
      <c r="B51" s="282">
        <v>1</v>
      </c>
      <c r="C51" s="375"/>
      <c r="D51" s="366"/>
      <c r="E51" s="367"/>
      <c r="F51" s="367"/>
      <c r="G51" s="367"/>
      <c r="H51" s="367"/>
      <c r="I51" s="367"/>
      <c r="J51" s="367"/>
      <c r="K51" s="367"/>
      <c r="L51" s="367"/>
      <c r="M51" s="367"/>
      <c r="N51" s="367"/>
      <c r="O51" s="368"/>
      <c r="P51" s="281"/>
    </row>
    <row r="52" spans="2:16" ht="12.75" customHeight="1">
      <c r="B52" s="274">
        <v>2</v>
      </c>
      <c r="C52" s="376"/>
      <c r="D52" s="369"/>
      <c r="E52" s="358"/>
      <c r="F52" s="358"/>
      <c r="G52" s="358"/>
      <c r="H52" s="358"/>
      <c r="I52" s="358"/>
      <c r="J52" s="358"/>
      <c r="K52" s="358"/>
      <c r="L52" s="358"/>
      <c r="M52" s="358"/>
      <c r="N52" s="358"/>
      <c r="O52" s="359"/>
      <c r="P52" s="275"/>
    </row>
    <row r="53" spans="2:16" ht="12.75" customHeight="1">
      <c r="B53" s="274">
        <v>3</v>
      </c>
      <c r="C53" s="376"/>
      <c r="D53" s="369"/>
      <c r="E53" s="358"/>
      <c r="F53" s="358"/>
      <c r="G53" s="358"/>
      <c r="H53" s="358"/>
      <c r="I53" s="358"/>
      <c r="J53" s="358"/>
      <c r="K53" s="358"/>
      <c r="L53" s="358"/>
      <c r="M53" s="358"/>
      <c r="N53" s="358"/>
      <c r="O53" s="359"/>
      <c r="P53" s="275"/>
    </row>
    <row r="54" spans="2:16" ht="12.75" customHeight="1">
      <c r="B54" s="274">
        <v>4</v>
      </c>
      <c r="C54" s="376"/>
      <c r="D54" s="369"/>
      <c r="E54" s="358"/>
      <c r="F54" s="358"/>
      <c r="G54" s="358"/>
      <c r="H54" s="358"/>
      <c r="I54" s="358"/>
      <c r="J54" s="358"/>
      <c r="K54" s="358"/>
      <c r="L54" s="358"/>
      <c r="M54" s="358"/>
      <c r="N54" s="358"/>
      <c r="O54" s="359"/>
      <c r="P54" s="275"/>
    </row>
    <row r="55" spans="2:16" ht="12.75" customHeight="1">
      <c r="B55" s="274">
        <v>5</v>
      </c>
      <c r="C55" s="376"/>
      <c r="D55" s="369"/>
      <c r="E55" s="358"/>
      <c r="F55" s="358"/>
      <c r="G55" s="358"/>
      <c r="H55" s="358"/>
      <c r="I55" s="358"/>
      <c r="J55" s="358"/>
      <c r="K55" s="358"/>
      <c r="L55" s="358"/>
      <c r="M55" s="358"/>
      <c r="N55" s="358"/>
      <c r="O55" s="359"/>
      <c r="P55" s="275"/>
    </row>
    <row r="56" spans="2:16" ht="12.75" customHeight="1">
      <c r="B56" s="274">
        <v>6</v>
      </c>
      <c r="C56" s="376"/>
      <c r="D56" s="369"/>
      <c r="E56" s="358"/>
      <c r="F56" s="358"/>
      <c r="G56" s="358"/>
      <c r="H56" s="358"/>
      <c r="I56" s="358"/>
      <c r="J56" s="358"/>
      <c r="K56" s="358"/>
      <c r="L56" s="358"/>
      <c r="M56" s="358"/>
      <c r="N56" s="358"/>
      <c r="O56" s="359"/>
      <c r="P56" s="275"/>
    </row>
    <row r="57" spans="2:16" ht="12.75" customHeight="1">
      <c r="B57" s="274">
        <v>7</v>
      </c>
      <c r="C57" s="266"/>
      <c r="D57" s="369"/>
      <c r="E57" s="358"/>
      <c r="F57" s="358"/>
      <c r="G57" s="358"/>
      <c r="H57" s="358"/>
      <c r="I57" s="358"/>
      <c r="J57" s="358"/>
      <c r="K57" s="358"/>
      <c r="L57" s="358"/>
      <c r="M57" s="358"/>
      <c r="N57" s="358"/>
      <c r="O57" s="359"/>
      <c r="P57" s="275"/>
    </row>
    <row r="58" spans="2:16" ht="12.75" customHeight="1">
      <c r="B58" s="274">
        <v>8</v>
      </c>
      <c r="C58" s="266"/>
      <c r="D58" s="369"/>
      <c r="E58" s="358"/>
      <c r="F58" s="358"/>
      <c r="G58" s="358"/>
      <c r="H58" s="358"/>
      <c r="I58" s="358"/>
      <c r="J58" s="358"/>
      <c r="K58" s="358"/>
      <c r="L58" s="358"/>
      <c r="M58" s="358"/>
      <c r="N58" s="358"/>
      <c r="O58" s="359"/>
      <c r="P58" s="275"/>
    </row>
    <row r="59" spans="2:16" ht="12.75" customHeight="1">
      <c r="B59" s="274">
        <v>9</v>
      </c>
      <c r="C59" s="266"/>
      <c r="D59" s="369"/>
      <c r="E59" s="358"/>
      <c r="F59" s="358"/>
      <c r="G59" s="358"/>
      <c r="H59" s="358"/>
      <c r="I59" s="358"/>
      <c r="J59" s="358"/>
      <c r="K59" s="358"/>
      <c r="L59" s="358"/>
      <c r="M59" s="358"/>
      <c r="N59" s="358"/>
      <c r="O59" s="370"/>
      <c r="P59" s="275"/>
    </row>
    <row r="60" spans="2:16" ht="12.75" customHeight="1" thickBot="1">
      <c r="B60" s="283">
        <v>10</v>
      </c>
      <c r="C60" s="284"/>
      <c r="D60" s="371"/>
      <c r="E60" s="372"/>
      <c r="F60" s="372"/>
      <c r="G60" s="372"/>
      <c r="H60" s="372"/>
      <c r="I60" s="372"/>
      <c r="J60" s="372"/>
      <c r="K60" s="372"/>
      <c r="L60" s="372"/>
      <c r="M60" s="372"/>
      <c r="N60" s="372"/>
      <c r="O60" s="373"/>
      <c r="P60" s="285"/>
    </row>
    <row r="61" spans="2:16" ht="11.25">
      <c r="B61" s="967" t="s">
        <v>452</v>
      </c>
      <c r="C61" s="967"/>
      <c r="D61" s="967"/>
      <c r="E61" s="967"/>
      <c r="F61" s="967"/>
      <c r="G61" s="967"/>
      <c r="H61" s="967"/>
      <c r="I61" s="967"/>
      <c r="J61" s="967"/>
      <c r="K61" s="967"/>
      <c r="L61" s="967"/>
      <c r="M61" s="967"/>
      <c r="N61" s="967"/>
      <c r="O61" s="967"/>
      <c r="P61" s="967"/>
    </row>
    <row r="62" spans="2:16" ht="11.25">
      <c r="B62" s="967" t="s">
        <v>453</v>
      </c>
      <c r="C62" s="967"/>
      <c r="D62" s="967"/>
      <c r="E62" s="967"/>
      <c r="F62" s="967"/>
      <c r="G62" s="967"/>
      <c r="H62" s="967"/>
      <c r="I62" s="967"/>
      <c r="J62" s="967"/>
      <c r="K62" s="967"/>
      <c r="L62" s="967"/>
      <c r="M62" s="967"/>
      <c r="N62" s="967"/>
      <c r="O62" s="967"/>
      <c r="P62" s="967"/>
    </row>
    <row r="63" spans="2:16" ht="11.25">
      <c r="B63" s="967" t="s">
        <v>454</v>
      </c>
      <c r="C63" s="967"/>
      <c r="D63" s="967"/>
      <c r="E63" s="967"/>
      <c r="F63" s="967"/>
      <c r="G63" s="967"/>
      <c r="H63" s="967"/>
      <c r="I63" s="967"/>
      <c r="J63" s="967"/>
      <c r="K63" s="967"/>
      <c r="L63" s="967"/>
      <c r="M63" s="967"/>
      <c r="N63" s="967"/>
      <c r="O63" s="967"/>
      <c r="P63" s="967"/>
    </row>
    <row r="64" spans="2:16" ht="11.25">
      <c r="B64" s="967" t="s">
        <v>455</v>
      </c>
      <c r="C64" s="967"/>
      <c r="D64" s="967"/>
      <c r="E64" s="967"/>
      <c r="F64" s="967"/>
      <c r="G64" s="967"/>
      <c r="H64" s="967"/>
      <c r="I64" s="967"/>
      <c r="J64" s="967"/>
      <c r="K64" s="967"/>
      <c r="L64" s="967"/>
      <c r="M64" s="967"/>
      <c r="N64" s="967"/>
      <c r="O64" s="967"/>
      <c r="P64" s="967"/>
    </row>
    <row r="65" spans="2:16" ht="11.25">
      <c r="B65" s="967" t="s">
        <v>456</v>
      </c>
      <c r="C65" s="967"/>
      <c r="D65" s="967"/>
      <c r="E65" s="967"/>
      <c r="F65" s="967"/>
      <c r="G65" s="967"/>
      <c r="H65" s="967"/>
      <c r="I65" s="967"/>
      <c r="J65" s="967"/>
      <c r="K65" s="967"/>
      <c r="L65" s="967"/>
      <c r="M65" s="967"/>
      <c r="N65" s="967"/>
      <c r="O65" s="967"/>
      <c r="P65" s="967"/>
    </row>
    <row r="66" spans="2:16" ht="11.25">
      <c r="B66" s="967" t="s">
        <v>36</v>
      </c>
      <c r="C66" s="967"/>
      <c r="D66" s="967"/>
      <c r="E66" s="967"/>
      <c r="F66" s="967"/>
      <c r="G66" s="967"/>
      <c r="H66" s="967"/>
      <c r="I66" s="967"/>
      <c r="J66" s="967"/>
      <c r="K66" s="967"/>
      <c r="L66" s="967"/>
      <c r="M66" s="967"/>
      <c r="N66" s="967"/>
      <c r="O66" s="967"/>
      <c r="P66" s="967"/>
    </row>
  </sheetData>
  <sheetProtection/>
  <mergeCells count="20">
    <mergeCell ref="B65:P65"/>
    <mergeCell ref="B66:P66"/>
    <mergeCell ref="B61:P61"/>
    <mergeCell ref="B62:P62"/>
    <mergeCell ref="B63:P63"/>
    <mergeCell ref="B64:P64"/>
    <mergeCell ref="P5:P6"/>
    <mergeCell ref="A1:L1"/>
    <mergeCell ref="B2:C3"/>
    <mergeCell ref="D2:O2"/>
    <mergeCell ref="P2:P3"/>
    <mergeCell ref="B4:C4"/>
    <mergeCell ref="B5:C5"/>
    <mergeCell ref="B6:C6"/>
    <mergeCell ref="B12:C12"/>
    <mergeCell ref="B50:C50"/>
    <mergeCell ref="B13:C13"/>
    <mergeCell ref="B17:C17"/>
    <mergeCell ref="B18:C18"/>
    <mergeCell ref="B49:C49"/>
  </mergeCells>
  <dataValidations count="2">
    <dataValidation allowBlank="1" showInputMessage="1" showErrorMessage="1" imeMode="hiragana" sqref="D7:O11 P5 D19:O48 P7:P60 C67:C65536 C1:C60"/>
    <dataValidation allowBlank="1" showInputMessage="1" showErrorMessage="1" imeMode="off" sqref="D51:O60 D14:O16"/>
  </dataValidations>
  <printOptions/>
  <pageMargins left="0.7086614173228347" right="0.7086614173228347" top="0.3937007874015748" bottom="0.7874015748031497" header="0" footer="0.31496062992125984"/>
  <pageSetup horizontalDpi="600" verticalDpi="600" orientation="portrait" paperSize="9" r:id="rId1"/>
  <headerFooter alignWithMargins="0">
    <oddFooter>&amp;L短期&amp;C&amp;A</oddFooter>
  </headerFooter>
</worksheet>
</file>

<file path=xl/worksheets/sheet22.xml><?xml version="1.0" encoding="utf-8"?>
<worksheet xmlns="http://schemas.openxmlformats.org/spreadsheetml/2006/main" xmlns:r="http://schemas.openxmlformats.org/officeDocument/2006/relationships">
  <dimension ref="A1:P66"/>
  <sheetViews>
    <sheetView view="pageBreakPreview" zoomScaleSheetLayoutView="100" zoomScalePageLayoutView="0" workbookViewId="0" topLeftCell="A1">
      <selection activeCell="R19" sqref="R19"/>
    </sheetView>
  </sheetViews>
  <sheetFormatPr defaultColWidth="9.00390625" defaultRowHeight="13.5"/>
  <cols>
    <col min="1" max="1" width="1.875" style="249" customWidth="1"/>
    <col min="2" max="2" width="2.625" style="249" customWidth="1"/>
    <col min="3" max="3" width="15.625" style="249" customWidth="1"/>
    <col min="4" max="15" width="4.375" style="249" customWidth="1"/>
    <col min="16" max="16" width="15.875" style="249" customWidth="1"/>
    <col min="17" max="16384" width="9.00390625" style="249" customWidth="1"/>
  </cols>
  <sheetData>
    <row r="1" spans="1:16" ht="15" thickBot="1">
      <c r="A1" s="953" t="s">
        <v>724</v>
      </c>
      <c r="B1" s="954"/>
      <c r="C1" s="954"/>
      <c r="D1" s="954"/>
      <c r="E1" s="954"/>
      <c r="F1" s="954"/>
      <c r="G1" s="954"/>
      <c r="H1" s="954"/>
      <c r="I1" s="954"/>
      <c r="J1" s="954"/>
      <c r="K1" s="954"/>
      <c r="L1" s="954"/>
      <c r="P1" s="587"/>
    </row>
    <row r="2" spans="2:16" ht="13.5" customHeight="1">
      <c r="B2" s="955" t="s">
        <v>457</v>
      </c>
      <c r="C2" s="956"/>
      <c r="D2" s="959" t="s">
        <v>725</v>
      </c>
      <c r="E2" s="960"/>
      <c r="F2" s="960"/>
      <c r="G2" s="960"/>
      <c r="H2" s="960"/>
      <c r="I2" s="960"/>
      <c r="J2" s="960"/>
      <c r="K2" s="960"/>
      <c r="L2" s="960"/>
      <c r="M2" s="960"/>
      <c r="N2" s="960"/>
      <c r="O2" s="961"/>
      <c r="P2" s="962" t="s">
        <v>417</v>
      </c>
    </row>
    <row r="3" spans="2:16" ht="13.5" customHeight="1" thickBot="1">
      <c r="B3" s="957"/>
      <c r="C3" s="958"/>
      <c r="D3" s="267" t="s">
        <v>505</v>
      </c>
      <c r="E3" s="268" t="s">
        <v>506</v>
      </c>
      <c r="F3" s="268" t="s">
        <v>507</v>
      </c>
      <c r="G3" s="268" t="s">
        <v>508</v>
      </c>
      <c r="H3" s="268" t="s">
        <v>509</v>
      </c>
      <c r="I3" s="268" t="s">
        <v>510</v>
      </c>
      <c r="J3" s="268" t="s">
        <v>408</v>
      </c>
      <c r="K3" s="268" t="s">
        <v>409</v>
      </c>
      <c r="L3" s="268" t="s">
        <v>410</v>
      </c>
      <c r="M3" s="268" t="s">
        <v>411</v>
      </c>
      <c r="N3" s="268" t="s">
        <v>412</v>
      </c>
      <c r="O3" s="269" t="s">
        <v>413</v>
      </c>
      <c r="P3" s="963"/>
    </row>
    <row r="4" spans="2:16" ht="12.75" customHeight="1" thickBot="1">
      <c r="B4" s="964" t="s">
        <v>418</v>
      </c>
      <c r="C4" s="965"/>
      <c r="D4" s="419">
        <f aca="true" t="shared" si="0" ref="D4:O4">ROUNDDOWN(D5+D17,0)</f>
        <v>0</v>
      </c>
      <c r="E4" s="419">
        <f t="shared" si="0"/>
        <v>0</v>
      </c>
      <c r="F4" s="419">
        <f t="shared" si="0"/>
        <v>0</v>
      </c>
      <c r="G4" s="419">
        <f t="shared" si="0"/>
        <v>0</v>
      </c>
      <c r="H4" s="419">
        <f t="shared" si="0"/>
        <v>0</v>
      </c>
      <c r="I4" s="419">
        <f t="shared" si="0"/>
        <v>0</v>
      </c>
      <c r="J4" s="419">
        <f t="shared" si="0"/>
        <v>0</v>
      </c>
      <c r="K4" s="419">
        <f t="shared" si="0"/>
        <v>0</v>
      </c>
      <c r="L4" s="419">
        <f t="shared" si="0"/>
        <v>0</v>
      </c>
      <c r="M4" s="419">
        <f t="shared" si="0"/>
        <v>0</v>
      </c>
      <c r="N4" s="419">
        <f t="shared" si="0"/>
        <v>0</v>
      </c>
      <c r="O4" s="419">
        <f t="shared" si="0"/>
        <v>0</v>
      </c>
      <c r="P4" s="270" t="s">
        <v>419</v>
      </c>
    </row>
    <row r="5" spans="2:16" ht="12.75" customHeight="1">
      <c r="B5" s="947" t="s">
        <v>420</v>
      </c>
      <c r="C5" s="966"/>
      <c r="D5" s="420">
        <f aca="true" t="shared" si="1" ref="D5:O5">D6+D12</f>
        <v>0</v>
      </c>
      <c r="E5" s="421">
        <f t="shared" si="1"/>
        <v>0</v>
      </c>
      <c r="F5" s="421">
        <f t="shared" si="1"/>
        <v>0</v>
      </c>
      <c r="G5" s="421">
        <f t="shared" si="1"/>
        <v>0</v>
      </c>
      <c r="H5" s="421">
        <f t="shared" si="1"/>
        <v>0</v>
      </c>
      <c r="I5" s="421">
        <f t="shared" si="1"/>
        <v>0</v>
      </c>
      <c r="J5" s="421">
        <f t="shared" si="1"/>
        <v>0</v>
      </c>
      <c r="K5" s="421">
        <f t="shared" si="1"/>
        <v>0</v>
      </c>
      <c r="L5" s="421">
        <f t="shared" si="1"/>
        <v>0</v>
      </c>
      <c r="M5" s="421">
        <f t="shared" si="1"/>
        <v>0</v>
      </c>
      <c r="N5" s="421">
        <f t="shared" si="1"/>
        <v>0</v>
      </c>
      <c r="O5" s="422">
        <f t="shared" si="1"/>
        <v>0</v>
      </c>
      <c r="P5" s="951" t="s">
        <v>463</v>
      </c>
    </row>
    <row r="6" spans="2:16" ht="12.75" customHeight="1">
      <c r="B6" s="945" t="s">
        <v>421</v>
      </c>
      <c r="C6" s="946"/>
      <c r="D6" s="423">
        <f aca="true" t="shared" si="2" ref="D6:O6">COUNTIF(D7:D11,"○")</f>
        <v>0</v>
      </c>
      <c r="E6" s="424">
        <f t="shared" si="2"/>
        <v>0</v>
      </c>
      <c r="F6" s="424">
        <f t="shared" si="2"/>
        <v>0</v>
      </c>
      <c r="G6" s="424">
        <f t="shared" si="2"/>
        <v>0</v>
      </c>
      <c r="H6" s="424">
        <f t="shared" si="2"/>
        <v>0</v>
      </c>
      <c r="I6" s="424">
        <f t="shared" si="2"/>
        <v>0</v>
      </c>
      <c r="J6" s="424">
        <f t="shared" si="2"/>
        <v>0</v>
      </c>
      <c r="K6" s="424">
        <f t="shared" si="2"/>
        <v>0</v>
      </c>
      <c r="L6" s="424">
        <f t="shared" si="2"/>
        <v>0</v>
      </c>
      <c r="M6" s="424">
        <f t="shared" si="2"/>
        <v>0</v>
      </c>
      <c r="N6" s="424">
        <f t="shared" si="2"/>
        <v>0</v>
      </c>
      <c r="O6" s="425">
        <f t="shared" si="2"/>
        <v>0</v>
      </c>
      <c r="P6" s="968"/>
    </row>
    <row r="7" spans="2:16" ht="12.75" customHeight="1">
      <c r="B7" s="272">
        <v>1</v>
      </c>
      <c r="C7" s="375"/>
      <c r="D7" s="344"/>
      <c r="E7" s="345"/>
      <c r="F7" s="345"/>
      <c r="G7" s="345"/>
      <c r="H7" s="345"/>
      <c r="I7" s="345"/>
      <c r="J7" s="345"/>
      <c r="K7" s="345"/>
      <c r="L7" s="345"/>
      <c r="M7" s="345"/>
      <c r="N7" s="345"/>
      <c r="O7" s="346"/>
      <c r="P7" s="347"/>
    </row>
    <row r="8" spans="2:16" ht="12.75" customHeight="1">
      <c r="B8" s="274">
        <v>2</v>
      </c>
      <c r="C8" s="376"/>
      <c r="D8" s="348"/>
      <c r="E8" s="349"/>
      <c r="F8" s="349"/>
      <c r="G8" s="349"/>
      <c r="H8" s="349"/>
      <c r="I8" s="349"/>
      <c r="J8" s="349"/>
      <c r="K8" s="349"/>
      <c r="L8" s="349"/>
      <c r="M8" s="349"/>
      <c r="N8" s="349"/>
      <c r="O8" s="350"/>
      <c r="P8" s="351"/>
    </row>
    <row r="9" spans="2:16" ht="12.75" customHeight="1">
      <c r="B9" s="274">
        <v>3</v>
      </c>
      <c r="C9" s="376"/>
      <c r="D9" s="348"/>
      <c r="E9" s="349"/>
      <c r="F9" s="349"/>
      <c r="G9" s="349"/>
      <c r="H9" s="349"/>
      <c r="I9" s="349"/>
      <c r="J9" s="349"/>
      <c r="K9" s="349"/>
      <c r="L9" s="349"/>
      <c r="M9" s="349"/>
      <c r="N9" s="349"/>
      <c r="O9" s="352"/>
      <c r="P9" s="351"/>
    </row>
    <row r="10" spans="2:16" ht="12.75" customHeight="1">
      <c r="B10" s="274">
        <v>4</v>
      </c>
      <c r="C10" s="266"/>
      <c r="D10" s="348"/>
      <c r="E10" s="349"/>
      <c r="F10" s="349"/>
      <c r="G10" s="349"/>
      <c r="H10" s="349"/>
      <c r="I10" s="349"/>
      <c r="J10" s="349"/>
      <c r="K10" s="349"/>
      <c r="L10" s="349"/>
      <c r="M10" s="349"/>
      <c r="N10" s="349"/>
      <c r="O10" s="352"/>
      <c r="P10" s="275"/>
    </row>
    <row r="11" spans="2:16" ht="12.75" customHeight="1">
      <c r="B11" s="276">
        <v>5</v>
      </c>
      <c r="C11" s="277"/>
      <c r="D11" s="353"/>
      <c r="E11" s="354"/>
      <c r="F11" s="354"/>
      <c r="G11" s="354"/>
      <c r="H11" s="354"/>
      <c r="I11" s="354"/>
      <c r="J11" s="354"/>
      <c r="K11" s="354"/>
      <c r="L11" s="354"/>
      <c r="M11" s="354"/>
      <c r="N11" s="354"/>
      <c r="O11" s="355"/>
      <c r="P11" s="278"/>
    </row>
    <row r="12" spans="2:16" ht="12.75" customHeight="1">
      <c r="B12" s="943" t="s">
        <v>422</v>
      </c>
      <c r="C12" s="944"/>
      <c r="D12" s="416">
        <f>ROUND(D13/30*7/40,2)</f>
        <v>0</v>
      </c>
      <c r="E12" s="416">
        <f>ROUND(E13/31*7/40,2)</f>
        <v>0</v>
      </c>
      <c r="F12" s="416">
        <f>ROUND(F13/30*7/40,2)</f>
        <v>0</v>
      </c>
      <c r="G12" s="416">
        <f>ROUND(G13/31*7/40,2)</f>
        <v>0</v>
      </c>
      <c r="H12" s="416">
        <f>ROUND(H13/31*7/40,2)</f>
        <v>0</v>
      </c>
      <c r="I12" s="416">
        <f>ROUND(I13/30*7/40,2)</f>
        <v>0</v>
      </c>
      <c r="J12" s="416">
        <f>ROUND(J13/31*7/40,2)</f>
        <v>0</v>
      </c>
      <c r="K12" s="416">
        <f>ROUND(K13/30*7/40,2)</f>
        <v>0</v>
      </c>
      <c r="L12" s="416">
        <f>ROUND(L13/31*7/40,2)</f>
        <v>0</v>
      </c>
      <c r="M12" s="416">
        <f>ROUND(M13/31*7/40,2)</f>
        <v>0</v>
      </c>
      <c r="N12" s="416">
        <f>ROUND(N13/28*7/40,2)</f>
        <v>0</v>
      </c>
      <c r="O12" s="416">
        <f>ROUND(O13/31*7/40,2)</f>
        <v>0</v>
      </c>
      <c r="P12" s="273" t="s">
        <v>423</v>
      </c>
    </row>
    <row r="13" spans="2:16" ht="12.75" customHeight="1">
      <c r="B13" s="945" t="s">
        <v>424</v>
      </c>
      <c r="C13" s="946"/>
      <c r="D13" s="417">
        <f aca="true" t="shared" si="3" ref="D13:O13">SUM(D14:D16)</f>
        <v>0</v>
      </c>
      <c r="E13" s="417">
        <f t="shared" si="3"/>
        <v>0</v>
      </c>
      <c r="F13" s="417">
        <f t="shared" si="3"/>
        <v>0</v>
      </c>
      <c r="G13" s="417">
        <f t="shared" si="3"/>
        <v>0</v>
      </c>
      <c r="H13" s="417">
        <f t="shared" si="3"/>
        <v>0</v>
      </c>
      <c r="I13" s="417">
        <f t="shared" si="3"/>
        <v>0</v>
      </c>
      <c r="J13" s="417">
        <f t="shared" si="3"/>
        <v>0</v>
      </c>
      <c r="K13" s="417">
        <f t="shared" si="3"/>
        <v>0</v>
      </c>
      <c r="L13" s="417">
        <f t="shared" si="3"/>
        <v>0</v>
      </c>
      <c r="M13" s="417">
        <f t="shared" si="3"/>
        <v>0</v>
      </c>
      <c r="N13" s="417">
        <f t="shared" si="3"/>
        <v>0</v>
      </c>
      <c r="O13" s="417">
        <f t="shared" si="3"/>
        <v>0</v>
      </c>
      <c r="P13" s="279"/>
    </row>
    <row r="14" spans="2:16" ht="12.75" customHeight="1">
      <c r="B14" s="274">
        <v>1</v>
      </c>
      <c r="C14" s="376"/>
      <c r="D14" s="356"/>
      <c r="E14" s="357"/>
      <c r="F14" s="357"/>
      <c r="G14" s="357"/>
      <c r="H14" s="357"/>
      <c r="I14" s="358"/>
      <c r="J14" s="358"/>
      <c r="K14" s="358"/>
      <c r="L14" s="358"/>
      <c r="M14" s="358"/>
      <c r="N14" s="358"/>
      <c r="O14" s="359"/>
      <c r="P14" s="275"/>
    </row>
    <row r="15" spans="2:16" ht="12.75" customHeight="1">
      <c r="B15" s="274">
        <v>2</v>
      </c>
      <c r="C15" s="376"/>
      <c r="D15" s="360"/>
      <c r="E15" s="358"/>
      <c r="F15" s="358"/>
      <c r="G15" s="358"/>
      <c r="H15" s="358"/>
      <c r="I15" s="358"/>
      <c r="J15" s="358"/>
      <c r="K15" s="358"/>
      <c r="L15" s="358"/>
      <c r="M15" s="358"/>
      <c r="N15" s="358"/>
      <c r="O15" s="359"/>
      <c r="P15" s="275"/>
    </row>
    <row r="16" spans="2:16" ht="12.75" customHeight="1" thickBot="1">
      <c r="B16" s="274">
        <v>3</v>
      </c>
      <c r="C16" s="266"/>
      <c r="D16" s="360"/>
      <c r="E16" s="358"/>
      <c r="F16" s="358"/>
      <c r="G16" s="358"/>
      <c r="H16" s="358"/>
      <c r="I16" s="358"/>
      <c r="J16" s="358"/>
      <c r="K16" s="358"/>
      <c r="L16" s="358"/>
      <c r="M16" s="358"/>
      <c r="N16" s="358"/>
      <c r="O16" s="359"/>
      <c r="P16" s="275"/>
    </row>
    <row r="17" spans="2:16" ht="12.75" customHeight="1">
      <c r="B17" s="947" t="s">
        <v>425</v>
      </c>
      <c r="C17" s="948"/>
      <c r="D17" s="413">
        <f aca="true" t="shared" si="4" ref="D17:O17">D18+D49</f>
        <v>0</v>
      </c>
      <c r="E17" s="414">
        <f t="shared" si="4"/>
        <v>0</v>
      </c>
      <c r="F17" s="414">
        <f t="shared" si="4"/>
        <v>0</v>
      </c>
      <c r="G17" s="414">
        <f t="shared" si="4"/>
        <v>0</v>
      </c>
      <c r="H17" s="414">
        <f t="shared" si="4"/>
        <v>0</v>
      </c>
      <c r="I17" s="414">
        <f t="shared" si="4"/>
        <v>0</v>
      </c>
      <c r="J17" s="414">
        <f t="shared" si="4"/>
        <v>0</v>
      </c>
      <c r="K17" s="414">
        <f t="shared" si="4"/>
        <v>0</v>
      </c>
      <c r="L17" s="414">
        <f t="shared" si="4"/>
        <v>0</v>
      </c>
      <c r="M17" s="414">
        <f t="shared" si="4"/>
        <v>0</v>
      </c>
      <c r="N17" s="414">
        <f t="shared" si="4"/>
        <v>0</v>
      </c>
      <c r="O17" s="415">
        <f t="shared" si="4"/>
        <v>0</v>
      </c>
      <c r="P17" s="280"/>
    </row>
    <row r="18" spans="2:16" ht="12.75" customHeight="1">
      <c r="B18" s="949" t="s">
        <v>426</v>
      </c>
      <c r="C18" s="950"/>
      <c r="D18" s="418">
        <f aca="true" t="shared" si="5" ref="D18:O18">COUNTIF(D19:D48,"○")</f>
        <v>0</v>
      </c>
      <c r="E18" s="418">
        <f t="shared" si="5"/>
        <v>0</v>
      </c>
      <c r="F18" s="418">
        <f t="shared" si="5"/>
        <v>0</v>
      </c>
      <c r="G18" s="418">
        <f t="shared" si="5"/>
        <v>0</v>
      </c>
      <c r="H18" s="418">
        <f t="shared" si="5"/>
        <v>0</v>
      </c>
      <c r="I18" s="418">
        <f t="shared" si="5"/>
        <v>0</v>
      </c>
      <c r="J18" s="418">
        <f t="shared" si="5"/>
        <v>0</v>
      </c>
      <c r="K18" s="418">
        <f t="shared" si="5"/>
        <v>0</v>
      </c>
      <c r="L18" s="418">
        <f t="shared" si="5"/>
        <v>0</v>
      </c>
      <c r="M18" s="418">
        <f t="shared" si="5"/>
        <v>0</v>
      </c>
      <c r="N18" s="418">
        <f t="shared" si="5"/>
        <v>0</v>
      </c>
      <c r="O18" s="418">
        <f t="shared" si="5"/>
        <v>0</v>
      </c>
      <c r="P18" s="271"/>
    </row>
    <row r="19" spans="2:16" ht="12.75" customHeight="1">
      <c r="B19" s="272">
        <v>1</v>
      </c>
      <c r="C19" s="375"/>
      <c r="D19" s="344"/>
      <c r="E19" s="345"/>
      <c r="F19" s="345"/>
      <c r="G19" s="345"/>
      <c r="H19" s="345"/>
      <c r="I19" s="345"/>
      <c r="J19" s="345"/>
      <c r="K19" s="345"/>
      <c r="L19" s="345"/>
      <c r="M19" s="345"/>
      <c r="N19" s="345"/>
      <c r="O19" s="346"/>
      <c r="P19" s="347"/>
    </row>
    <row r="20" spans="2:16" ht="12.75" customHeight="1">
      <c r="B20" s="274">
        <v>2</v>
      </c>
      <c r="C20" s="376"/>
      <c r="D20" s="348"/>
      <c r="E20" s="349"/>
      <c r="F20" s="349"/>
      <c r="G20" s="349"/>
      <c r="H20" s="349"/>
      <c r="I20" s="349"/>
      <c r="J20" s="349"/>
      <c r="K20" s="349"/>
      <c r="L20" s="349"/>
      <c r="M20" s="349"/>
      <c r="N20" s="349"/>
      <c r="O20" s="350"/>
      <c r="P20" s="351"/>
    </row>
    <row r="21" spans="2:16" ht="12.75" customHeight="1">
      <c r="B21" s="274">
        <v>3</v>
      </c>
      <c r="C21" s="376"/>
      <c r="D21" s="348"/>
      <c r="E21" s="349"/>
      <c r="F21" s="349"/>
      <c r="G21" s="349"/>
      <c r="H21" s="349"/>
      <c r="I21" s="349"/>
      <c r="J21" s="349"/>
      <c r="K21" s="349"/>
      <c r="L21" s="349"/>
      <c r="M21" s="349"/>
      <c r="N21" s="349"/>
      <c r="O21" s="350"/>
      <c r="P21" s="351"/>
    </row>
    <row r="22" spans="2:16" ht="12.75" customHeight="1">
      <c r="B22" s="274">
        <v>4</v>
      </c>
      <c r="C22" s="376"/>
      <c r="D22" s="348"/>
      <c r="E22" s="349"/>
      <c r="F22" s="349"/>
      <c r="G22" s="349"/>
      <c r="H22" s="349"/>
      <c r="I22" s="349"/>
      <c r="J22" s="349"/>
      <c r="K22" s="349"/>
      <c r="L22" s="349"/>
      <c r="M22" s="349"/>
      <c r="N22" s="349"/>
      <c r="O22" s="350"/>
      <c r="P22" s="351"/>
    </row>
    <row r="23" spans="2:16" ht="12.75" customHeight="1">
      <c r="B23" s="274">
        <v>5</v>
      </c>
      <c r="C23" s="376"/>
      <c r="D23" s="348"/>
      <c r="E23" s="349"/>
      <c r="F23" s="349"/>
      <c r="G23" s="349"/>
      <c r="H23" s="349"/>
      <c r="I23" s="349"/>
      <c r="J23" s="349"/>
      <c r="K23" s="349"/>
      <c r="L23" s="349"/>
      <c r="M23" s="349"/>
      <c r="N23" s="349"/>
      <c r="O23" s="350"/>
      <c r="P23" s="351"/>
    </row>
    <row r="24" spans="2:16" ht="12.75" customHeight="1">
      <c r="B24" s="274">
        <v>6</v>
      </c>
      <c r="C24" s="376"/>
      <c r="D24" s="348"/>
      <c r="E24" s="349"/>
      <c r="F24" s="349"/>
      <c r="G24" s="349"/>
      <c r="H24" s="349"/>
      <c r="I24" s="349"/>
      <c r="J24" s="349"/>
      <c r="K24" s="349"/>
      <c r="L24" s="349"/>
      <c r="M24" s="349"/>
      <c r="N24" s="349"/>
      <c r="O24" s="350"/>
      <c r="P24" s="361"/>
    </row>
    <row r="25" spans="2:16" ht="12.75" customHeight="1">
      <c r="B25" s="274">
        <v>7</v>
      </c>
      <c r="C25" s="376"/>
      <c r="D25" s="348"/>
      <c r="E25" s="349"/>
      <c r="F25" s="349"/>
      <c r="G25" s="349"/>
      <c r="H25" s="349"/>
      <c r="I25" s="349"/>
      <c r="J25" s="349"/>
      <c r="K25" s="349"/>
      <c r="L25" s="349"/>
      <c r="M25" s="349"/>
      <c r="N25" s="349"/>
      <c r="O25" s="350"/>
      <c r="P25" s="361"/>
    </row>
    <row r="26" spans="2:16" ht="12.75" customHeight="1">
      <c r="B26" s="274">
        <v>8</v>
      </c>
      <c r="C26" s="376"/>
      <c r="D26" s="348"/>
      <c r="E26" s="349"/>
      <c r="F26" s="349"/>
      <c r="G26" s="349"/>
      <c r="H26" s="349"/>
      <c r="I26" s="349"/>
      <c r="J26" s="349"/>
      <c r="K26" s="349"/>
      <c r="L26" s="349"/>
      <c r="M26" s="349"/>
      <c r="N26" s="349"/>
      <c r="O26" s="350"/>
      <c r="P26" s="361"/>
    </row>
    <row r="27" spans="2:16" ht="12.75" customHeight="1">
      <c r="B27" s="274">
        <v>9</v>
      </c>
      <c r="C27" s="376"/>
      <c r="D27" s="348"/>
      <c r="E27" s="349"/>
      <c r="F27" s="349"/>
      <c r="G27" s="349"/>
      <c r="H27" s="349"/>
      <c r="I27" s="349"/>
      <c r="J27" s="349"/>
      <c r="K27" s="349"/>
      <c r="L27" s="349"/>
      <c r="M27" s="349"/>
      <c r="N27" s="349"/>
      <c r="O27" s="350"/>
      <c r="P27" s="361"/>
    </row>
    <row r="28" spans="2:16" ht="12.75" customHeight="1">
      <c r="B28" s="274">
        <v>10</v>
      </c>
      <c r="C28" s="376"/>
      <c r="D28" s="348"/>
      <c r="E28" s="349"/>
      <c r="F28" s="349"/>
      <c r="G28" s="349"/>
      <c r="H28" s="349"/>
      <c r="I28" s="349"/>
      <c r="J28" s="349"/>
      <c r="K28" s="349"/>
      <c r="L28" s="349"/>
      <c r="M28" s="349"/>
      <c r="N28" s="349"/>
      <c r="O28" s="350"/>
      <c r="P28" s="361"/>
    </row>
    <row r="29" spans="2:16" ht="12.75" customHeight="1">
      <c r="B29" s="274">
        <v>11</v>
      </c>
      <c r="C29" s="376"/>
      <c r="D29" s="348"/>
      <c r="E29" s="349"/>
      <c r="F29" s="349"/>
      <c r="G29" s="349"/>
      <c r="H29" s="349"/>
      <c r="I29" s="349"/>
      <c r="J29" s="349"/>
      <c r="K29" s="349"/>
      <c r="L29" s="349"/>
      <c r="M29" s="349"/>
      <c r="N29" s="349"/>
      <c r="O29" s="350"/>
      <c r="P29" s="361"/>
    </row>
    <row r="30" spans="2:16" ht="12.75" customHeight="1">
      <c r="B30" s="274">
        <v>12</v>
      </c>
      <c r="C30" s="376"/>
      <c r="D30" s="348"/>
      <c r="E30" s="349"/>
      <c r="F30" s="349"/>
      <c r="G30" s="349"/>
      <c r="H30" s="349"/>
      <c r="I30" s="349"/>
      <c r="J30" s="349"/>
      <c r="K30" s="349"/>
      <c r="L30" s="349"/>
      <c r="M30" s="349"/>
      <c r="N30" s="349"/>
      <c r="O30" s="350"/>
      <c r="P30" s="361"/>
    </row>
    <row r="31" spans="2:16" ht="12.75" customHeight="1">
      <c r="B31" s="274">
        <v>13</v>
      </c>
      <c r="C31" s="376"/>
      <c r="D31" s="348"/>
      <c r="E31" s="349"/>
      <c r="F31" s="349"/>
      <c r="G31" s="349"/>
      <c r="H31" s="349"/>
      <c r="I31" s="349"/>
      <c r="J31" s="349"/>
      <c r="K31" s="349"/>
      <c r="L31" s="349"/>
      <c r="M31" s="349"/>
      <c r="N31" s="349"/>
      <c r="O31" s="350"/>
      <c r="P31" s="361"/>
    </row>
    <row r="32" spans="2:16" ht="12.75" customHeight="1">
      <c r="B32" s="274">
        <v>14</v>
      </c>
      <c r="C32" s="376"/>
      <c r="D32" s="348"/>
      <c r="E32" s="349"/>
      <c r="F32" s="349"/>
      <c r="G32" s="349"/>
      <c r="H32" s="349"/>
      <c r="I32" s="349"/>
      <c r="J32" s="349"/>
      <c r="K32" s="349"/>
      <c r="L32" s="349"/>
      <c r="M32" s="349"/>
      <c r="N32" s="349"/>
      <c r="O32" s="350"/>
      <c r="P32" s="361"/>
    </row>
    <row r="33" spans="2:16" ht="12.75" customHeight="1">
      <c r="B33" s="274">
        <v>15</v>
      </c>
      <c r="C33" s="376"/>
      <c r="D33" s="348"/>
      <c r="E33" s="349"/>
      <c r="F33" s="349"/>
      <c r="G33" s="349"/>
      <c r="H33" s="349"/>
      <c r="I33" s="349"/>
      <c r="J33" s="349"/>
      <c r="K33" s="349"/>
      <c r="L33" s="349"/>
      <c r="M33" s="349"/>
      <c r="N33" s="349"/>
      <c r="O33" s="350"/>
      <c r="P33" s="361"/>
    </row>
    <row r="34" spans="2:16" ht="12.75" customHeight="1">
      <c r="B34" s="274">
        <v>16</v>
      </c>
      <c r="C34" s="376"/>
      <c r="D34" s="348"/>
      <c r="E34" s="349"/>
      <c r="F34" s="349"/>
      <c r="G34" s="349"/>
      <c r="H34" s="349"/>
      <c r="I34" s="349"/>
      <c r="J34" s="349"/>
      <c r="K34" s="349"/>
      <c r="L34" s="349"/>
      <c r="M34" s="349"/>
      <c r="N34" s="349"/>
      <c r="O34" s="350"/>
      <c r="P34" s="361"/>
    </row>
    <row r="35" spans="2:16" ht="12.75" customHeight="1">
      <c r="B35" s="274">
        <v>17</v>
      </c>
      <c r="C35" s="376"/>
      <c r="D35" s="348"/>
      <c r="E35" s="349"/>
      <c r="F35" s="349"/>
      <c r="G35" s="349"/>
      <c r="H35" s="349"/>
      <c r="I35" s="349"/>
      <c r="J35" s="349"/>
      <c r="K35" s="349"/>
      <c r="L35" s="349"/>
      <c r="M35" s="349"/>
      <c r="N35" s="349"/>
      <c r="O35" s="350"/>
      <c r="P35" s="351"/>
    </row>
    <row r="36" spans="2:16" ht="12.75" customHeight="1">
      <c r="B36" s="274">
        <v>18</v>
      </c>
      <c r="C36" s="376"/>
      <c r="D36" s="348"/>
      <c r="E36" s="349"/>
      <c r="F36" s="349"/>
      <c r="G36" s="349"/>
      <c r="H36" s="349"/>
      <c r="I36" s="349"/>
      <c r="J36" s="349"/>
      <c r="K36" s="349"/>
      <c r="L36" s="349"/>
      <c r="M36" s="349"/>
      <c r="N36" s="349"/>
      <c r="O36" s="350"/>
      <c r="P36" s="351"/>
    </row>
    <row r="37" spans="2:16" ht="12.75" customHeight="1">
      <c r="B37" s="274">
        <v>19</v>
      </c>
      <c r="C37" s="376"/>
      <c r="D37" s="348"/>
      <c r="E37" s="349"/>
      <c r="F37" s="349"/>
      <c r="G37" s="349"/>
      <c r="H37" s="349"/>
      <c r="I37" s="349"/>
      <c r="J37" s="349"/>
      <c r="K37" s="349"/>
      <c r="L37" s="349"/>
      <c r="M37" s="349"/>
      <c r="N37" s="349"/>
      <c r="O37" s="350"/>
      <c r="P37" s="351"/>
    </row>
    <row r="38" spans="2:16" ht="12.75" customHeight="1">
      <c r="B38" s="274">
        <v>20</v>
      </c>
      <c r="C38" s="376"/>
      <c r="D38" s="348"/>
      <c r="E38" s="349"/>
      <c r="F38" s="349"/>
      <c r="G38" s="349"/>
      <c r="H38" s="349"/>
      <c r="I38" s="349"/>
      <c r="J38" s="349"/>
      <c r="K38" s="349"/>
      <c r="L38" s="349"/>
      <c r="M38" s="349"/>
      <c r="N38" s="349"/>
      <c r="O38" s="350"/>
      <c r="P38" s="351"/>
    </row>
    <row r="39" spans="2:16" ht="12.75" customHeight="1">
      <c r="B39" s="274">
        <v>21</v>
      </c>
      <c r="C39" s="376"/>
      <c r="D39" s="348"/>
      <c r="E39" s="349"/>
      <c r="F39" s="349"/>
      <c r="G39" s="349"/>
      <c r="H39" s="349"/>
      <c r="I39" s="349"/>
      <c r="J39" s="349"/>
      <c r="K39" s="349"/>
      <c r="L39" s="349"/>
      <c r="M39" s="349"/>
      <c r="N39" s="349"/>
      <c r="O39" s="350"/>
      <c r="P39" s="351"/>
    </row>
    <row r="40" spans="2:16" ht="12.75" customHeight="1">
      <c r="B40" s="274">
        <v>22</v>
      </c>
      <c r="C40" s="376"/>
      <c r="D40" s="348"/>
      <c r="E40" s="349"/>
      <c r="F40" s="349"/>
      <c r="G40" s="349"/>
      <c r="H40" s="349"/>
      <c r="I40" s="349"/>
      <c r="J40" s="349"/>
      <c r="K40" s="349"/>
      <c r="L40" s="349"/>
      <c r="M40" s="349"/>
      <c r="N40" s="349"/>
      <c r="O40" s="350"/>
      <c r="P40" s="351"/>
    </row>
    <row r="41" spans="2:16" ht="12.75" customHeight="1">
      <c r="B41" s="274">
        <v>23</v>
      </c>
      <c r="C41" s="376"/>
      <c r="D41" s="348"/>
      <c r="E41" s="349"/>
      <c r="F41" s="349"/>
      <c r="G41" s="349"/>
      <c r="H41" s="349"/>
      <c r="I41" s="349"/>
      <c r="J41" s="349"/>
      <c r="K41" s="349"/>
      <c r="L41" s="349"/>
      <c r="M41" s="349"/>
      <c r="N41" s="349"/>
      <c r="O41" s="350"/>
      <c r="P41" s="351"/>
    </row>
    <row r="42" spans="2:16" ht="12.75" customHeight="1">
      <c r="B42" s="274">
        <v>24</v>
      </c>
      <c r="C42" s="376"/>
      <c r="D42" s="348"/>
      <c r="E42" s="349"/>
      <c r="F42" s="349"/>
      <c r="G42" s="349"/>
      <c r="H42" s="349"/>
      <c r="I42" s="349"/>
      <c r="J42" s="349"/>
      <c r="K42" s="349"/>
      <c r="L42" s="349"/>
      <c r="M42" s="349"/>
      <c r="N42" s="349"/>
      <c r="O42" s="350"/>
      <c r="P42" s="351"/>
    </row>
    <row r="43" spans="2:16" ht="12.75" customHeight="1">
      <c r="B43" s="274">
        <v>25</v>
      </c>
      <c r="C43" s="376"/>
      <c r="D43" s="348"/>
      <c r="E43" s="349"/>
      <c r="F43" s="349"/>
      <c r="G43" s="349"/>
      <c r="H43" s="349"/>
      <c r="I43" s="349"/>
      <c r="J43" s="349"/>
      <c r="K43" s="349"/>
      <c r="L43" s="349"/>
      <c r="M43" s="349"/>
      <c r="N43" s="349"/>
      <c r="O43" s="350"/>
      <c r="P43" s="351"/>
    </row>
    <row r="44" spans="2:16" ht="12.75" customHeight="1">
      <c r="B44" s="274">
        <v>26</v>
      </c>
      <c r="C44" s="376"/>
      <c r="D44" s="348"/>
      <c r="E44" s="349"/>
      <c r="F44" s="349"/>
      <c r="G44" s="349"/>
      <c r="H44" s="349"/>
      <c r="I44" s="349"/>
      <c r="J44" s="349"/>
      <c r="K44" s="349"/>
      <c r="L44" s="349"/>
      <c r="M44" s="349"/>
      <c r="N44" s="349"/>
      <c r="O44" s="350"/>
      <c r="P44" s="351"/>
    </row>
    <row r="45" spans="2:16" ht="12.75" customHeight="1">
      <c r="B45" s="274">
        <v>27</v>
      </c>
      <c r="C45" s="376"/>
      <c r="D45" s="348"/>
      <c r="E45" s="349"/>
      <c r="F45" s="349"/>
      <c r="G45" s="349"/>
      <c r="H45" s="349"/>
      <c r="I45" s="349"/>
      <c r="J45" s="349"/>
      <c r="K45" s="349"/>
      <c r="L45" s="349"/>
      <c r="M45" s="349"/>
      <c r="N45" s="349"/>
      <c r="O45" s="350"/>
      <c r="P45" s="351"/>
    </row>
    <row r="46" spans="2:16" ht="12.75" customHeight="1">
      <c r="B46" s="274">
        <v>28</v>
      </c>
      <c r="C46" s="376"/>
      <c r="D46" s="348"/>
      <c r="E46" s="349"/>
      <c r="F46" s="349"/>
      <c r="G46" s="349"/>
      <c r="H46" s="349"/>
      <c r="I46" s="349"/>
      <c r="J46" s="349"/>
      <c r="K46" s="349"/>
      <c r="L46" s="349"/>
      <c r="M46" s="349"/>
      <c r="N46" s="349"/>
      <c r="O46" s="350"/>
      <c r="P46" s="351"/>
    </row>
    <row r="47" spans="2:16" ht="12.75" customHeight="1">
      <c r="B47" s="274">
        <v>29</v>
      </c>
      <c r="C47" s="376"/>
      <c r="D47" s="348"/>
      <c r="E47" s="349"/>
      <c r="F47" s="349"/>
      <c r="G47" s="349"/>
      <c r="H47" s="349"/>
      <c r="I47" s="349"/>
      <c r="J47" s="349"/>
      <c r="K47" s="349"/>
      <c r="L47" s="349"/>
      <c r="M47" s="349"/>
      <c r="N47" s="349"/>
      <c r="O47" s="350"/>
      <c r="P47" s="351"/>
    </row>
    <row r="48" spans="2:16" ht="12.75" customHeight="1">
      <c r="B48" s="274">
        <v>30</v>
      </c>
      <c r="C48" s="376"/>
      <c r="D48" s="362"/>
      <c r="E48" s="363"/>
      <c r="F48" s="363"/>
      <c r="G48" s="363"/>
      <c r="H48" s="363"/>
      <c r="I48" s="363"/>
      <c r="J48" s="363"/>
      <c r="K48" s="363"/>
      <c r="L48" s="363"/>
      <c r="M48" s="363"/>
      <c r="N48" s="363"/>
      <c r="O48" s="364"/>
      <c r="P48" s="365"/>
    </row>
    <row r="49" spans="2:16" ht="12.75" customHeight="1">
      <c r="B49" s="943" t="s">
        <v>427</v>
      </c>
      <c r="C49" s="944"/>
      <c r="D49" s="416">
        <f>ROUND(D50/30*7/40,2)</f>
        <v>0</v>
      </c>
      <c r="E49" s="416">
        <f>ROUND(E50/31*7/40,2)</f>
        <v>0</v>
      </c>
      <c r="F49" s="416">
        <f>ROUND(F50/30*7/40,2)</f>
        <v>0</v>
      </c>
      <c r="G49" s="416">
        <f>ROUND(G50/31*7/40,2)</f>
        <v>0</v>
      </c>
      <c r="H49" s="416">
        <f>ROUND(H50/31*7/40,2)</f>
        <v>0</v>
      </c>
      <c r="I49" s="416">
        <f>ROUND(I50/30*7/40,2)</f>
        <v>0</v>
      </c>
      <c r="J49" s="416">
        <f>ROUND(J50/31*7/40,2)</f>
        <v>0</v>
      </c>
      <c r="K49" s="416">
        <f>ROUND(K50/30*7/40,2)</f>
        <v>0</v>
      </c>
      <c r="L49" s="416">
        <f>ROUND(L50/31*7/40,2)</f>
        <v>0</v>
      </c>
      <c r="M49" s="416">
        <f>ROUND(M50/31*7/40,2)</f>
        <v>0</v>
      </c>
      <c r="N49" s="416">
        <f>ROUND(N50/28*7/40,2)</f>
        <v>0</v>
      </c>
      <c r="O49" s="416">
        <f>ROUND(O50/31*7/40,2)</f>
        <v>0</v>
      </c>
      <c r="P49" s="273" t="s">
        <v>423</v>
      </c>
    </row>
    <row r="50" spans="2:16" ht="12.75" customHeight="1">
      <c r="B50" s="945" t="s">
        <v>451</v>
      </c>
      <c r="C50" s="946"/>
      <c r="D50" s="417">
        <f aca="true" t="shared" si="6" ref="D50:O50">SUM(D51:D60)</f>
        <v>0</v>
      </c>
      <c r="E50" s="417">
        <f t="shared" si="6"/>
        <v>0</v>
      </c>
      <c r="F50" s="417">
        <f t="shared" si="6"/>
        <v>0</v>
      </c>
      <c r="G50" s="417">
        <f t="shared" si="6"/>
        <v>0</v>
      </c>
      <c r="H50" s="417">
        <f t="shared" si="6"/>
        <v>0</v>
      </c>
      <c r="I50" s="417">
        <f t="shared" si="6"/>
        <v>0</v>
      </c>
      <c r="J50" s="417">
        <f t="shared" si="6"/>
        <v>0</v>
      </c>
      <c r="K50" s="417">
        <f t="shared" si="6"/>
        <v>0</v>
      </c>
      <c r="L50" s="417">
        <f t="shared" si="6"/>
        <v>0</v>
      </c>
      <c r="M50" s="417">
        <f t="shared" si="6"/>
        <v>0</v>
      </c>
      <c r="N50" s="417">
        <f t="shared" si="6"/>
        <v>0</v>
      </c>
      <c r="O50" s="417">
        <f t="shared" si="6"/>
        <v>0</v>
      </c>
      <c r="P50" s="279"/>
    </row>
    <row r="51" spans="2:16" ht="12.75" customHeight="1">
      <c r="B51" s="282">
        <v>1</v>
      </c>
      <c r="C51" s="375"/>
      <c r="D51" s="366"/>
      <c r="E51" s="367"/>
      <c r="F51" s="367"/>
      <c r="G51" s="367"/>
      <c r="H51" s="367"/>
      <c r="I51" s="367"/>
      <c r="J51" s="367"/>
      <c r="K51" s="367"/>
      <c r="L51" s="367"/>
      <c r="M51" s="367"/>
      <c r="N51" s="367"/>
      <c r="O51" s="368"/>
      <c r="P51" s="281"/>
    </row>
    <row r="52" spans="2:16" ht="12.75" customHeight="1">
      <c r="B52" s="274">
        <v>2</v>
      </c>
      <c r="C52" s="376"/>
      <c r="D52" s="369"/>
      <c r="E52" s="358"/>
      <c r="F52" s="358"/>
      <c r="G52" s="358"/>
      <c r="H52" s="358"/>
      <c r="I52" s="358"/>
      <c r="J52" s="358"/>
      <c r="K52" s="358"/>
      <c r="L52" s="358"/>
      <c r="M52" s="358"/>
      <c r="N52" s="358"/>
      <c r="O52" s="359"/>
      <c r="P52" s="275"/>
    </row>
    <row r="53" spans="2:16" ht="12.75" customHeight="1">
      <c r="B53" s="274">
        <v>3</v>
      </c>
      <c r="C53" s="376"/>
      <c r="D53" s="369"/>
      <c r="E53" s="358"/>
      <c r="F53" s="358"/>
      <c r="G53" s="358"/>
      <c r="H53" s="358"/>
      <c r="I53" s="358"/>
      <c r="J53" s="358"/>
      <c r="K53" s="358"/>
      <c r="L53" s="358"/>
      <c r="M53" s="358"/>
      <c r="N53" s="358"/>
      <c r="O53" s="359"/>
      <c r="P53" s="275"/>
    </row>
    <row r="54" spans="2:16" ht="12.75" customHeight="1">
      <c r="B54" s="274">
        <v>4</v>
      </c>
      <c r="C54" s="376"/>
      <c r="D54" s="369"/>
      <c r="E54" s="358"/>
      <c r="F54" s="358"/>
      <c r="G54" s="358"/>
      <c r="H54" s="358"/>
      <c r="I54" s="358"/>
      <c r="J54" s="358"/>
      <c r="K54" s="358"/>
      <c r="L54" s="358"/>
      <c r="M54" s="358"/>
      <c r="N54" s="358"/>
      <c r="O54" s="359"/>
      <c r="P54" s="275"/>
    </row>
    <row r="55" spans="2:16" ht="12.75" customHeight="1">
      <c r="B55" s="274">
        <v>5</v>
      </c>
      <c r="C55" s="376"/>
      <c r="D55" s="369"/>
      <c r="E55" s="358"/>
      <c r="F55" s="358"/>
      <c r="G55" s="358"/>
      <c r="H55" s="358"/>
      <c r="I55" s="358"/>
      <c r="J55" s="358"/>
      <c r="K55" s="358"/>
      <c r="L55" s="358"/>
      <c r="M55" s="358"/>
      <c r="N55" s="358"/>
      <c r="O55" s="359"/>
      <c r="P55" s="275"/>
    </row>
    <row r="56" spans="2:16" ht="12.75" customHeight="1">
      <c r="B56" s="274">
        <v>6</v>
      </c>
      <c r="C56" s="376"/>
      <c r="D56" s="369"/>
      <c r="E56" s="358"/>
      <c r="F56" s="358"/>
      <c r="G56" s="358"/>
      <c r="H56" s="358"/>
      <c r="I56" s="358"/>
      <c r="J56" s="358"/>
      <c r="K56" s="358"/>
      <c r="L56" s="358"/>
      <c r="M56" s="358"/>
      <c r="N56" s="358"/>
      <c r="O56" s="359"/>
      <c r="P56" s="275"/>
    </row>
    <row r="57" spans="2:16" ht="12.75" customHeight="1">
      <c r="B57" s="274">
        <v>7</v>
      </c>
      <c r="C57" s="266"/>
      <c r="D57" s="369"/>
      <c r="E57" s="358"/>
      <c r="F57" s="358"/>
      <c r="G57" s="358"/>
      <c r="H57" s="358"/>
      <c r="I57" s="358"/>
      <c r="J57" s="358"/>
      <c r="K57" s="358"/>
      <c r="L57" s="358"/>
      <c r="M57" s="358"/>
      <c r="N57" s="358"/>
      <c r="O57" s="359"/>
      <c r="P57" s="275"/>
    </row>
    <row r="58" spans="2:16" ht="12.75" customHeight="1">
      <c r="B58" s="274">
        <v>8</v>
      </c>
      <c r="C58" s="266"/>
      <c r="D58" s="369"/>
      <c r="E58" s="358"/>
      <c r="F58" s="358"/>
      <c r="G58" s="358"/>
      <c r="H58" s="358"/>
      <c r="I58" s="358"/>
      <c r="J58" s="358"/>
      <c r="K58" s="358"/>
      <c r="L58" s="358"/>
      <c r="M58" s="358"/>
      <c r="N58" s="358"/>
      <c r="O58" s="359"/>
      <c r="P58" s="275"/>
    </row>
    <row r="59" spans="2:16" ht="12.75" customHeight="1">
      <c r="B59" s="274">
        <v>9</v>
      </c>
      <c r="C59" s="266"/>
      <c r="D59" s="369"/>
      <c r="E59" s="358"/>
      <c r="F59" s="358"/>
      <c r="G59" s="358"/>
      <c r="H59" s="358"/>
      <c r="I59" s="358"/>
      <c r="J59" s="358"/>
      <c r="K59" s="358"/>
      <c r="L59" s="358"/>
      <c r="M59" s="358"/>
      <c r="N59" s="358"/>
      <c r="O59" s="370"/>
      <c r="P59" s="275"/>
    </row>
    <row r="60" spans="2:16" ht="12.75" customHeight="1" thickBot="1">
      <c r="B60" s="283">
        <v>10</v>
      </c>
      <c r="C60" s="284"/>
      <c r="D60" s="371"/>
      <c r="E60" s="372"/>
      <c r="F60" s="372"/>
      <c r="G60" s="372"/>
      <c r="H60" s="372"/>
      <c r="I60" s="372"/>
      <c r="J60" s="372"/>
      <c r="K60" s="372"/>
      <c r="L60" s="372"/>
      <c r="M60" s="372"/>
      <c r="N60" s="372"/>
      <c r="O60" s="373"/>
      <c r="P60" s="285"/>
    </row>
    <row r="61" spans="2:16" ht="11.25">
      <c r="B61" s="967" t="s">
        <v>452</v>
      </c>
      <c r="C61" s="967"/>
      <c r="D61" s="967"/>
      <c r="E61" s="967"/>
      <c r="F61" s="967"/>
      <c r="G61" s="967"/>
      <c r="H61" s="967"/>
      <c r="I61" s="967"/>
      <c r="J61" s="967"/>
      <c r="K61" s="967"/>
      <c r="L61" s="967"/>
      <c r="M61" s="967"/>
      <c r="N61" s="967"/>
      <c r="O61" s="967"/>
      <c r="P61" s="967"/>
    </row>
    <row r="62" spans="2:16" ht="11.25">
      <c r="B62" s="967" t="s">
        <v>453</v>
      </c>
      <c r="C62" s="967"/>
      <c r="D62" s="967"/>
      <c r="E62" s="967"/>
      <c r="F62" s="967"/>
      <c r="G62" s="967"/>
      <c r="H62" s="967"/>
      <c r="I62" s="967"/>
      <c r="J62" s="967"/>
      <c r="K62" s="967"/>
      <c r="L62" s="967"/>
      <c r="M62" s="967"/>
      <c r="N62" s="967"/>
      <c r="O62" s="967"/>
      <c r="P62" s="967"/>
    </row>
    <row r="63" spans="2:16" ht="11.25">
      <c r="B63" s="967" t="s">
        <v>454</v>
      </c>
      <c r="C63" s="967"/>
      <c r="D63" s="967"/>
      <c r="E63" s="967"/>
      <c r="F63" s="967"/>
      <c r="G63" s="967"/>
      <c r="H63" s="967"/>
      <c r="I63" s="967"/>
      <c r="J63" s="967"/>
      <c r="K63" s="967"/>
      <c r="L63" s="967"/>
      <c r="M63" s="967"/>
      <c r="N63" s="967"/>
      <c r="O63" s="967"/>
      <c r="P63" s="967"/>
    </row>
    <row r="64" spans="2:16" ht="11.25">
      <c r="B64" s="967" t="s">
        <v>455</v>
      </c>
      <c r="C64" s="967"/>
      <c r="D64" s="967"/>
      <c r="E64" s="967"/>
      <c r="F64" s="967"/>
      <c r="G64" s="967"/>
      <c r="H64" s="967"/>
      <c r="I64" s="967"/>
      <c r="J64" s="967"/>
      <c r="K64" s="967"/>
      <c r="L64" s="967"/>
      <c r="M64" s="967"/>
      <c r="N64" s="967"/>
      <c r="O64" s="967"/>
      <c r="P64" s="967"/>
    </row>
    <row r="65" spans="2:16" ht="11.25">
      <c r="B65" s="967" t="s">
        <v>456</v>
      </c>
      <c r="C65" s="967"/>
      <c r="D65" s="967"/>
      <c r="E65" s="967"/>
      <c r="F65" s="967"/>
      <c r="G65" s="967"/>
      <c r="H65" s="967"/>
      <c r="I65" s="967"/>
      <c r="J65" s="967"/>
      <c r="K65" s="967"/>
      <c r="L65" s="967"/>
      <c r="M65" s="967"/>
      <c r="N65" s="967"/>
      <c r="O65" s="967"/>
      <c r="P65" s="967"/>
    </row>
    <row r="66" spans="2:16" ht="11.25">
      <c r="B66" s="967" t="s">
        <v>36</v>
      </c>
      <c r="C66" s="967"/>
      <c r="D66" s="967"/>
      <c r="E66" s="967"/>
      <c r="F66" s="967"/>
      <c r="G66" s="967"/>
      <c r="H66" s="967"/>
      <c r="I66" s="967"/>
      <c r="J66" s="967"/>
      <c r="K66" s="967"/>
      <c r="L66" s="967"/>
      <c r="M66" s="967"/>
      <c r="N66" s="967"/>
      <c r="O66" s="967"/>
      <c r="P66" s="967"/>
    </row>
  </sheetData>
  <sheetProtection/>
  <mergeCells count="20">
    <mergeCell ref="B65:P65"/>
    <mergeCell ref="B66:P66"/>
    <mergeCell ref="B61:P61"/>
    <mergeCell ref="B62:P62"/>
    <mergeCell ref="B63:P63"/>
    <mergeCell ref="B64:P64"/>
    <mergeCell ref="P5:P6"/>
    <mergeCell ref="A1:L1"/>
    <mergeCell ref="B2:C3"/>
    <mergeCell ref="D2:O2"/>
    <mergeCell ref="P2:P3"/>
    <mergeCell ref="B4:C4"/>
    <mergeCell ref="B5:C5"/>
    <mergeCell ref="B6:C6"/>
    <mergeCell ref="B49:C49"/>
    <mergeCell ref="B50:C50"/>
    <mergeCell ref="B12:C12"/>
    <mergeCell ref="B13:C13"/>
    <mergeCell ref="B17:C17"/>
    <mergeCell ref="B18:C18"/>
  </mergeCells>
  <dataValidations count="2">
    <dataValidation allowBlank="1" showInputMessage="1" showErrorMessage="1" imeMode="hiragana" sqref="D7:O11 P5 D19:O48 P7:P60 C67:C65536 C1:C60"/>
    <dataValidation allowBlank="1" showInputMessage="1" showErrorMessage="1" imeMode="off" sqref="D51:O60 D14:O16"/>
  </dataValidations>
  <printOptions/>
  <pageMargins left="0.7086614173228347" right="0.7086614173228347" top="0.3937007874015748" bottom="0.7874015748031497" header="0" footer="0.31496062992125984"/>
  <pageSetup horizontalDpi="600" verticalDpi="600" orientation="portrait" paperSize="9" r:id="rId1"/>
  <headerFooter alignWithMargins="0">
    <oddFooter>&amp;L短期&amp;C&amp;A</oddFooter>
  </headerFooter>
</worksheet>
</file>

<file path=xl/worksheets/sheet23.xml><?xml version="1.0" encoding="utf-8"?>
<worksheet xmlns="http://schemas.openxmlformats.org/spreadsheetml/2006/main" xmlns:r="http://schemas.openxmlformats.org/officeDocument/2006/relationships">
  <sheetPr>
    <tabColor theme="9" tint="0.39998000860214233"/>
  </sheetPr>
  <dimension ref="A1:P66"/>
  <sheetViews>
    <sheetView view="pageBreakPreview" zoomScaleSheetLayoutView="100" zoomScalePageLayoutView="0" workbookViewId="0" topLeftCell="A1">
      <selection activeCell="W64" sqref="W64"/>
    </sheetView>
  </sheetViews>
  <sheetFormatPr defaultColWidth="9.00390625" defaultRowHeight="13.5"/>
  <cols>
    <col min="1" max="1" width="1.875" style="249" customWidth="1"/>
    <col min="2" max="2" width="2.625" style="249" customWidth="1"/>
    <col min="3" max="3" width="15.625" style="249" customWidth="1"/>
    <col min="4" max="15" width="4.375" style="249" customWidth="1"/>
    <col min="16" max="16" width="16.00390625" style="249" customWidth="1"/>
    <col min="17" max="17" width="4.875" style="249" customWidth="1"/>
    <col min="18" max="16384" width="9.00390625" style="249" customWidth="1"/>
  </cols>
  <sheetData>
    <row r="1" spans="1:16" ht="15" thickBot="1">
      <c r="A1" s="953" t="s">
        <v>729</v>
      </c>
      <c r="B1" s="954"/>
      <c r="C1" s="954"/>
      <c r="D1" s="954"/>
      <c r="E1" s="954"/>
      <c r="F1" s="954"/>
      <c r="G1" s="954"/>
      <c r="H1" s="954"/>
      <c r="I1" s="954"/>
      <c r="J1" s="954"/>
      <c r="K1" s="954"/>
      <c r="L1" s="954"/>
      <c r="P1" s="374" t="s">
        <v>728</v>
      </c>
    </row>
    <row r="2" spans="2:16" ht="13.5" customHeight="1">
      <c r="B2" s="955" t="s">
        <v>457</v>
      </c>
      <c r="C2" s="956"/>
      <c r="D2" s="959" t="s">
        <v>730</v>
      </c>
      <c r="E2" s="960"/>
      <c r="F2" s="960"/>
      <c r="G2" s="960"/>
      <c r="H2" s="960"/>
      <c r="I2" s="960"/>
      <c r="J2" s="960"/>
      <c r="K2" s="960"/>
      <c r="L2" s="960"/>
      <c r="M2" s="960"/>
      <c r="N2" s="960"/>
      <c r="O2" s="961"/>
      <c r="P2" s="962" t="s">
        <v>417</v>
      </c>
    </row>
    <row r="3" spans="2:16" ht="13.5" customHeight="1" thickBot="1">
      <c r="B3" s="957"/>
      <c r="C3" s="958"/>
      <c r="D3" s="267" t="s">
        <v>505</v>
      </c>
      <c r="E3" s="268" t="s">
        <v>506</v>
      </c>
      <c r="F3" s="268" t="s">
        <v>507</v>
      </c>
      <c r="G3" s="268" t="s">
        <v>508</v>
      </c>
      <c r="H3" s="268" t="s">
        <v>509</v>
      </c>
      <c r="I3" s="268" t="s">
        <v>510</v>
      </c>
      <c r="J3" s="268" t="s">
        <v>408</v>
      </c>
      <c r="K3" s="268" t="s">
        <v>409</v>
      </c>
      <c r="L3" s="268" t="s">
        <v>410</v>
      </c>
      <c r="M3" s="268" t="s">
        <v>411</v>
      </c>
      <c r="N3" s="268" t="s">
        <v>412</v>
      </c>
      <c r="O3" s="269" t="s">
        <v>413</v>
      </c>
      <c r="P3" s="963"/>
    </row>
    <row r="4" spans="2:16" ht="12.75" customHeight="1" thickBot="1">
      <c r="B4" s="964" t="s">
        <v>418</v>
      </c>
      <c r="C4" s="965"/>
      <c r="D4" s="419">
        <f aca="true" t="shared" si="0" ref="D4:O4">ROUNDDOWN(D5+D17,0)</f>
        <v>34</v>
      </c>
      <c r="E4" s="419">
        <f t="shared" si="0"/>
        <v>34</v>
      </c>
      <c r="F4" s="419">
        <f t="shared" si="0"/>
        <v>34</v>
      </c>
      <c r="G4" s="419">
        <f t="shared" si="0"/>
        <v>34</v>
      </c>
      <c r="H4" s="419">
        <f t="shared" si="0"/>
        <v>34</v>
      </c>
      <c r="I4" s="419">
        <f t="shared" si="0"/>
        <v>34</v>
      </c>
      <c r="J4" s="419">
        <f t="shared" si="0"/>
        <v>34</v>
      </c>
      <c r="K4" s="419">
        <f t="shared" si="0"/>
        <v>34</v>
      </c>
      <c r="L4" s="419">
        <f t="shared" si="0"/>
        <v>34</v>
      </c>
      <c r="M4" s="419">
        <f t="shared" si="0"/>
        <v>34</v>
      </c>
      <c r="N4" s="419">
        <f t="shared" si="0"/>
        <v>35</v>
      </c>
      <c r="O4" s="419">
        <f t="shared" si="0"/>
        <v>34</v>
      </c>
      <c r="P4" s="270" t="s">
        <v>419</v>
      </c>
    </row>
    <row r="5" spans="2:16" ht="12.75" customHeight="1">
      <c r="B5" s="947" t="s">
        <v>420</v>
      </c>
      <c r="C5" s="966"/>
      <c r="D5" s="420">
        <f aca="true" t="shared" si="1" ref="D5:O5">D6+D12</f>
        <v>3</v>
      </c>
      <c r="E5" s="421">
        <f t="shared" si="1"/>
        <v>3</v>
      </c>
      <c r="F5" s="421">
        <f t="shared" si="1"/>
        <v>3</v>
      </c>
      <c r="G5" s="421">
        <f t="shared" si="1"/>
        <v>3</v>
      </c>
      <c r="H5" s="421">
        <f t="shared" si="1"/>
        <v>3</v>
      </c>
      <c r="I5" s="421">
        <f t="shared" si="1"/>
        <v>3</v>
      </c>
      <c r="J5" s="421">
        <f t="shared" si="1"/>
        <v>3</v>
      </c>
      <c r="K5" s="421">
        <f t="shared" si="1"/>
        <v>3.4</v>
      </c>
      <c r="L5" s="421">
        <f t="shared" si="1"/>
        <v>3.24</v>
      </c>
      <c r="M5" s="421">
        <f t="shared" si="1"/>
        <v>2.9</v>
      </c>
      <c r="N5" s="421">
        <f t="shared" si="1"/>
        <v>3.05</v>
      </c>
      <c r="O5" s="422">
        <f t="shared" si="1"/>
        <v>3.13</v>
      </c>
      <c r="P5" s="951" t="s">
        <v>462</v>
      </c>
    </row>
    <row r="6" spans="2:16" ht="12.75" customHeight="1">
      <c r="B6" s="945" t="s">
        <v>421</v>
      </c>
      <c r="C6" s="946"/>
      <c r="D6" s="423">
        <f aca="true" t="shared" si="2" ref="D6:O6">COUNTIF(D7:D11,"○")</f>
        <v>3</v>
      </c>
      <c r="E6" s="424">
        <f t="shared" si="2"/>
        <v>3</v>
      </c>
      <c r="F6" s="424">
        <f t="shared" si="2"/>
        <v>3</v>
      </c>
      <c r="G6" s="424">
        <f t="shared" si="2"/>
        <v>3</v>
      </c>
      <c r="H6" s="424">
        <f t="shared" si="2"/>
        <v>3</v>
      </c>
      <c r="I6" s="424">
        <f t="shared" si="2"/>
        <v>3</v>
      </c>
      <c r="J6" s="424">
        <f t="shared" si="2"/>
        <v>3</v>
      </c>
      <c r="K6" s="424">
        <f t="shared" si="2"/>
        <v>2</v>
      </c>
      <c r="L6" s="424">
        <f t="shared" si="2"/>
        <v>2</v>
      </c>
      <c r="M6" s="424">
        <f t="shared" si="2"/>
        <v>2</v>
      </c>
      <c r="N6" s="424">
        <f t="shared" si="2"/>
        <v>2</v>
      </c>
      <c r="O6" s="425">
        <f t="shared" si="2"/>
        <v>2</v>
      </c>
      <c r="P6" s="952"/>
    </row>
    <row r="7" spans="2:16" ht="12.75" customHeight="1">
      <c r="B7" s="272">
        <v>1</v>
      </c>
      <c r="C7" s="375" t="s">
        <v>145</v>
      </c>
      <c r="D7" s="344" t="s">
        <v>146</v>
      </c>
      <c r="E7" s="345" t="s">
        <v>146</v>
      </c>
      <c r="F7" s="345" t="s">
        <v>146</v>
      </c>
      <c r="G7" s="345" t="s">
        <v>146</v>
      </c>
      <c r="H7" s="345" t="s">
        <v>146</v>
      </c>
      <c r="I7" s="345" t="s">
        <v>146</v>
      </c>
      <c r="J7" s="345" t="s">
        <v>146</v>
      </c>
      <c r="K7" s="345" t="s">
        <v>146</v>
      </c>
      <c r="L7" s="345" t="s">
        <v>146</v>
      </c>
      <c r="M7" s="345" t="s">
        <v>146</v>
      </c>
      <c r="N7" s="345" t="s">
        <v>146</v>
      </c>
      <c r="O7" s="346" t="s">
        <v>146</v>
      </c>
      <c r="P7" s="347"/>
    </row>
    <row r="8" spans="2:16" ht="12.75" customHeight="1">
      <c r="B8" s="274">
        <v>2</v>
      </c>
      <c r="C8" s="376" t="s">
        <v>145</v>
      </c>
      <c r="D8" s="348" t="s">
        <v>146</v>
      </c>
      <c r="E8" s="349" t="s">
        <v>146</v>
      </c>
      <c r="F8" s="349" t="s">
        <v>146</v>
      </c>
      <c r="G8" s="349" t="s">
        <v>146</v>
      </c>
      <c r="H8" s="349" t="s">
        <v>146</v>
      </c>
      <c r="I8" s="349" t="s">
        <v>146</v>
      </c>
      <c r="J8" s="349" t="s">
        <v>146</v>
      </c>
      <c r="K8" s="349" t="s">
        <v>146</v>
      </c>
      <c r="L8" s="349" t="s">
        <v>146</v>
      </c>
      <c r="M8" s="349" t="s">
        <v>146</v>
      </c>
      <c r="N8" s="349" t="s">
        <v>146</v>
      </c>
      <c r="O8" s="350" t="s">
        <v>146</v>
      </c>
      <c r="P8" s="351"/>
    </row>
    <row r="9" spans="2:16" ht="12.75" customHeight="1">
      <c r="B9" s="274">
        <v>3</v>
      </c>
      <c r="C9" s="376" t="s">
        <v>145</v>
      </c>
      <c r="D9" s="348" t="s">
        <v>146</v>
      </c>
      <c r="E9" s="349" t="s">
        <v>146</v>
      </c>
      <c r="F9" s="349" t="s">
        <v>146</v>
      </c>
      <c r="G9" s="349" t="s">
        <v>146</v>
      </c>
      <c r="H9" s="349" t="s">
        <v>146</v>
      </c>
      <c r="I9" s="349" t="s">
        <v>146</v>
      </c>
      <c r="J9" s="349" t="s">
        <v>146</v>
      </c>
      <c r="K9" s="349" t="s">
        <v>147</v>
      </c>
      <c r="L9" s="349" t="s">
        <v>148</v>
      </c>
      <c r="M9" s="349" t="s">
        <v>148</v>
      </c>
      <c r="N9" s="349" t="s">
        <v>148</v>
      </c>
      <c r="O9" s="352" t="s">
        <v>148</v>
      </c>
      <c r="P9" s="351" t="s">
        <v>149</v>
      </c>
    </row>
    <row r="10" spans="2:16" ht="12.75" customHeight="1">
      <c r="B10" s="274">
        <v>4</v>
      </c>
      <c r="C10" s="266"/>
      <c r="D10" s="348"/>
      <c r="E10" s="349"/>
      <c r="F10" s="349"/>
      <c r="G10" s="349"/>
      <c r="H10" s="349"/>
      <c r="I10" s="349"/>
      <c r="J10" s="349"/>
      <c r="K10" s="349"/>
      <c r="L10" s="349"/>
      <c r="M10" s="349"/>
      <c r="N10" s="349"/>
      <c r="O10" s="352"/>
      <c r="P10" s="275"/>
    </row>
    <row r="11" spans="2:16" ht="12.75" customHeight="1">
      <c r="B11" s="276">
        <v>5</v>
      </c>
      <c r="C11" s="277"/>
      <c r="D11" s="353"/>
      <c r="E11" s="354"/>
      <c r="F11" s="354"/>
      <c r="G11" s="354"/>
      <c r="H11" s="354"/>
      <c r="I11" s="354"/>
      <c r="J11" s="354"/>
      <c r="K11" s="354"/>
      <c r="L11" s="354"/>
      <c r="M11" s="354"/>
      <c r="N11" s="354"/>
      <c r="O11" s="355"/>
      <c r="P11" s="278"/>
    </row>
    <row r="12" spans="2:16" ht="12.75" customHeight="1">
      <c r="B12" s="943" t="s">
        <v>422</v>
      </c>
      <c r="C12" s="944"/>
      <c r="D12" s="416">
        <f>ROUND(D13/30*7/40,2)</f>
        <v>0</v>
      </c>
      <c r="E12" s="416">
        <f>ROUND(E13/31*7/40,2)</f>
        <v>0</v>
      </c>
      <c r="F12" s="416">
        <f>ROUND(F13/30*7/40,2)</f>
        <v>0</v>
      </c>
      <c r="G12" s="416">
        <f>ROUND(G13/31*7/40,2)</f>
        <v>0</v>
      </c>
      <c r="H12" s="416">
        <f>ROUND(H13/31*7/40,2)</f>
        <v>0</v>
      </c>
      <c r="I12" s="416">
        <f>ROUND(I13/30*7/40,2)</f>
        <v>0</v>
      </c>
      <c r="J12" s="416">
        <f>ROUND(J13/31*7/40,2)</f>
        <v>0</v>
      </c>
      <c r="K12" s="416">
        <f>ROUND(K13/30*7/40,2)</f>
        <v>1.4</v>
      </c>
      <c r="L12" s="416">
        <f>ROUND(L13/31*7/40,2)</f>
        <v>1.24</v>
      </c>
      <c r="M12" s="416">
        <f>ROUND(M13/31*7/40,2)</f>
        <v>0.9</v>
      </c>
      <c r="N12" s="416">
        <f>ROUND(N13/28*7/40,2)</f>
        <v>1.05</v>
      </c>
      <c r="O12" s="416">
        <f>ROUND(O13/31*7/40,2)</f>
        <v>1.13</v>
      </c>
      <c r="P12" s="273" t="s">
        <v>423</v>
      </c>
    </row>
    <row r="13" spans="2:16" ht="12.75" customHeight="1">
      <c r="B13" s="945" t="s">
        <v>424</v>
      </c>
      <c r="C13" s="946"/>
      <c r="D13" s="417">
        <f aca="true" t="shared" si="3" ref="D13:O13">SUM(D14:D16)</f>
        <v>0</v>
      </c>
      <c r="E13" s="417">
        <f t="shared" si="3"/>
        <v>0</v>
      </c>
      <c r="F13" s="417">
        <f t="shared" si="3"/>
        <v>0</v>
      </c>
      <c r="G13" s="417">
        <f t="shared" si="3"/>
        <v>0</v>
      </c>
      <c r="H13" s="417">
        <f t="shared" si="3"/>
        <v>0</v>
      </c>
      <c r="I13" s="417">
        <f t="shared" si="3"/>
        <v>0</v>
      </c>
      <c r="J13" s="417">
        <f t="shared" si="3"/>
        <v>0</v>
      </c>
      <c r="K13" s="417">
        <f t="shared" si="3"/>
        <v>240</v>
      </c>
      <c r="L13" s="417">
        <f t="shared" si="3"/>
        <v>220</v>
      </c>
      <c r="M13" s="417">
        <f t="shared" si="3"/>
        <v>160</v>
      </c>
      <c r="N13" s="417">
        <f t="shared" si="3"/>
        <v>168</v>
      </c>
      <c r="O13" s="417">
        <f t="shared" si="3"/>
        <v>200</v>
      </c>
      <c r="P13" s="279"/>
    </row>
    <row r="14" spans="2:16" ht="12.75" customHeight="1">
      <c r="B14" s="274">
        <v>1</v>
      </c>
      <c r="C14" s="376" t="s">
        <v>145</v>
      </c>
      <c r="D14" s="356"/>
      <c r="E14" s="357"/>
      <c r="F14" s="357"/>
      <c r="G14" s="357"/>
      <c r="H14" s="357"/>
      <c r="I14" s="358"/>
      <c r="J14" s="358"/>
      <c r="K14" s="358">
        <v>160</v>
      </c>
      <c r="L14" s="358">
        <v>160</v>
      </c>
      <c r="M14" s="358">
        <v>160</v>
      </c>
      <c r="N14" s="358">
        <v>168</v>
      </c>
      <c r="O14" s="359">
        <v>160</v>
      </c>
      <c r="P14" s="275"/>
    </row>
    <row r="15" spans="2:16" ht="12.75" customHeight="1">
      <c r="B15" s="274">
        <v>2</v>
      </c>
      <c r="C15" s="376" t="s">
        <v>145</v>
      </c>
      <c r="D15" s="360"/>
      <c r="E15" s="358"/>
      <c r="F15" s="358"/>
      <c r="G15" s="358"/>
      <c r="H15" s="358"/>
      <c r="I15" s="358"/>
      <c r="J15" s="358"/>
      <c r="K15" s="358">
        <v>80</v>
      </c>
      <c r="L15" s="358">
        <v>60</v>
      </c>
      <c r="M15" s="358"/>
      <c r="N15" s="358"/>
      <c r="O15" s="359">
        <v>40</v>
      </c>
      <c r="P15" s="275"/>
    </row>
    <row r="16" spans="2:16" ht="12.75" customHeight="1" thickBot="1">
      <c r="B16" s="274">
        <v>3</v>
      </c>
      <c r="C16" s="266"/>
      <c r="D16" s="360"/>
      <c r="E16" s="358"/>
      <c r="F16" s="358"/>
      <c r="G16" s="358"/>
      <c r="H16" s="358"/>
      <c r="I16" s="358"/>
      <c r="J16" s="358"/>
      <c r="K16" s="358"/>
      <c r="L16" s="358"/>
      <c r="M16" s="358"/>
      <c r="N16" s="358"/>
      <c r="O16" s="359"/>
      <c r="P16" s="275"/>
    </row>
    <row r="17" spans="2:16" ht="12.75" customHeight="1">
      <c r="B17" s="947" t="s">
        <v>425</v>
      </c>
      <c r="C17" s="948"/>
      <c r="D17" s="413">
        <f aca="true" t="shared" si="4" ref="D17:O17">D18+D49</f>
        <v>31.73</v>
      </c>
      <c r="E17" s="414">
        <f t="shared" si="4"/>
        <v>31.61</v>
      </c>
      <c r="F17" s="414">
        <f t="shared" si="4"/>
        <v>31.8</v>
      </c>
      <c r="G17" s="414">
        <f t="shared" si="4"/>
        <v>31.71</v>
      </c>
      <c r="H17" s="414">
        <f t="shared" si="4"/>
        <v>31.16</v>
      </c>
      <c r="I17" s="414">
        <f t="shared" si="4"/>
        <v>31.85</v>
      </c>
      <c r="J17" s="414">
        <f t="shared" si="4"/>
        <v>31.71</v>
      </c>
      <c r="K17" s="414">
        <f t="shared" si="4"/>
        <v>31.33</v>
      </c>
      <c r="L17" s="414">
        <f t="shared" si="4"/>
        <v>30.77</v>
      </c>
      <c r="M17" s="414">
        <f t="shared" si="4"/>
        <v>31.16</v>
      </c>
      <c r="N17" s="414">
        <f t="shared" si="4"/>
        <v>32</v>
      </c>
      <c r="O17" s="415">
        <f t="shared" si="4"/>
        <v>31.61</v>
      </c>
      <c r="P17" s="280"/>
    </row>
    <row r="18" spans="2:16" ht="12.75" customHeight="1">
      <c r="B18" s="949" t="s">
        <v>426</v>
      </c>
      <c r="C18" s="950"/>
      <c r="D18" s="418">
        <f aca="true" t="shared" si="5" ref="D18:O18">COUNTIF(D19:D48,"○")</f>
        <v>28</v>
      </c>
      <c r="E18" s="418">
        <f t="shared" si="5"/>
        <v>28</v>
      </c>
      <c r="F18" s="418">
        <f t="shared" si="5"/>
        <v>29</v>
      </c>
      <c r="G18" s="418">
        <f t="shared" si="5"/>
        <v>29</v>
      </c>
      <c r="H18" s="418">
        <f t="shared" si="5"/>
        <v>28</v>
      </c>
      <c r="I18" s="418">
        <f t="shared" si="5"/>
        <v>29</v>
      </c>
      <c r="J18" s="418">
        <f t="shared" si="5"/>
        <v>29</v>
      </c>
      <c r="K18" s="418">
        <f t="shared" si="5"/>
        <v>29</v>
      </c>
      <c r="L18" s="418">
        <f t="shared" si="5"/>
        <v>28</v>
      </c>
      <c r="M18" s="418">
        <f t="shared" si="5"/>
        <v>28</v>
      </c>
      <c r="N18" s="418">
        <f t="shared" si="5"/>
        <v>28</v>
      </c>
      <c r="O18" s="418">
        <f t="shared" si="5"/>
        <v>28</v>
      </c>
      <c r="P18" s="271"/>
    </row>
    <row r="19" spans="2:16" ht="12.75" customHeight="1">
      <c r="B19" s="272">
        <v>1</v>
      </c>
      <c r="C19" s="375" t="s">
        <v>145</v>
      </c>
      <c r="D19" s="344" t="s">
        <v>146</v>
      </c>
      <c r="E19" s="345" t="s">
        <v>146</v>
      </c>
      <c r="F19" s="345" t="s">
        <v>146</v>
      </c>
      <c r="G19" s="345" t="s">
        <v>146</v>
      </c>
      <c r="H19" s="345" t="s">
        <v>146</v>
      </c>
      <c r="I19" s="345" t="s">
        <v>146</v>
      </c>
      <c r="J19" s="345" t="s">
        <v>146</v>
      </c>
      <c r="K19" s="345" t="s">
        <v>146</v>
      </c>
      <c r="L19" s="345" t="s">
        <v>146</v>
      </c>
      <c r="M19" s="345" t="s">
        <v>146</v>
      </c>
      <c r="N19" s="345" t="s">
        <v>146</v>
      </c>
      <c r="O19" s="346" t="s">
        <v>146</v>
      </c>
      <c r="P19" s="347"/>
    </row>
    <row r="20" spans="2:16" ht="12.75" customHeight="1">
      <c r="B20" s="274">
        <v>2</v>
      </c>
      <c r="C20" s="376" t="s">
        <v>145</v>
      </c>
      <c r="D20" s="348" t="s">
        <v>146</v>
      </c>
      <c r="E20" s="349" t="s">
        <v>146</v>
      </c>
      <c r="F20" s="349" t="s">
        <v>146</v>
      </c>
      <c r="G20" s="349" t="s">
        <v>146</v>
      </c>
      <c r="H20" s="349" t="s">
        <v>146</v>
      </c>
      <c r="I20" s="349" t="s">
        <v>146</v>
      </c>
      <c r="J20" s="349" t="s">
        <v>146</v>
      </c>
      <c r="K20" s="349" t="s">
        <v>146</v>
      </c>
      <c r="L20" s="349" t="s">
        <v>146</v>
      </c>
      <c r="M20" s="349" t="s">
        <v>146</v>
      </c>
      <c r="N20" s="349" t="s">
        <v>146</v>
      </c>
      <c r="O20" s="350" t="s">
        <v>146</v>
      </c>
      <c r="P20" s="351"/>
    </row>
    <row r="21" spans="2:16" ht="12.75" customHeight="1">
      <c r="B21" s="274">
        <v>3</v>
      </c>
      <c r="C21" s="376" t="s">
        <v>145</v>
      </c>
      <c r="D21" s="348" t="s">
        <v>146</v>
      </c>
      <c r="E21" s="349" t="s">
        <v>146</v>
      </c>
      <c r="F21" s="349" t="s">
        <v>146</v>
      </c>
      <c r="G21" s="349" t="s">
        <v>146</v>
      </c>
      <c r="H21" s="349" t="s">
        <v>146</v>
      </c>
      <c r="I21" s="349" t="s">
        <v>146</v>
      </c>
      <c r="J21" s="349" t="s">
        <v>146</v>
      </c>
      <c r="K21" s="349" t="s">
        <v>146</v>
      </c>
      <c r="L21" s="349" t="s">
        <v>146</v>
      </c>
      <c r="M21" s="349" t="s">
        <v>146</v>
      </c>
      <c r="N21" s="349" t="s">
        <v>146</v>
      </c>
      <c r="O21" s="350" t="s">
        <v>146</v>
      </c>
      <c r="P21" s="351"/>
    </row>
    <row r="22" spans="2:16" ht="12.75" customHeight="1">
      <c r="B22" s="274">
        <v>4</v>
      </c>
      <c r="C22" s="376" t="s">
        <v>145</v>
      </c>
      <c r="D22" s="348" t="s">
        <v>146</v>
      </c>
      <c r="E22" s="349" t="s">
        <v>146</v>
      </c>
      <c r="F22" s="349" t="s">
        <v>146</v>
      </c>
      <c r="G22" s="349" t="s">
        <v>146</v>
      </c>
      <c r="H22" s="349" t="s">
        <v>146</v>
      </c>
      <c r="I22" s="349" t="s">
        <v>146</v>
      </c>
      <c r="J22" s="349" t="s">
        <v>146</v>
      </c>
      <c r="K22" s="349" t="s">
        <v>146</v>
      </c>
      <c r="L22" s="349" t="s">
        <v>146</v>
      </c>
      <c r="M22" s="349" t="s">
        <v>146</v>
      </c>
      <c r="N22" s="349" t="s">
        <v>146</v>
      </c>
      <c r="O22" s="350" t="s">
        <v>146</v>
      </c>
      <c r="P22" s="351"/>
    </row>
    <row r="23" spans="2:16" ht="12.75" customHeight="1">
      <c r="B23" s="274">
        <v>5</v>
      </c>
      <c r="C23" s="376" t="s">
        <v>145</v>
      </c>
      <c r="D23" s="348" t="s">
        <v>146</v>
      </c>
      <c r="E23" s="349" t="s">
        <v>146</v>
      </c>
      <c r="F23" s="349" t="s">
        <v>146</v>
      </c>
      <c r="G23" s="349" t="s">
        <v>146</v>
      </c>
      <c r="H23" s="349" t="s">
        <v>146</v>
      </c>
      <c r="I23" s="349" t="s">
        <v>146</v>
      </c>
      <c r="J23" s="349" t="s">
        <v>146</v>
      </c>
      <c r="K23" s="349" t="s">
        <v>146</v>
      </c>
      <c r="L23" s="349" t="s">
        <v>146</v>
      </c>
      <c r="M23" s="349" t="s">
        <v>146</v>
      </c>
      <c r="N23" s="349" t="s">
        <v>146</v>
      </c>
      <c r="O23" s="350" t="s">
        <v>146</v>
      </c>
      <c r="P23" s="351"/>
    </row>
    <row r="24" spans="2:16" ht="12.75" customHeight="1">
      <c r="B24" s="274">
        <v>6</v>
      </c>
      <c r="C24" s="376" t="s">
        <v>145</v>
      </c>
      <c r="D24" s="348" t="s">
        <v>146</v>
      </c>
      <c r="E24" s="349" t="s">
        <v>146</v>
      </c>
      <c r="F24" s="349" t="s">
        <v>146</v>
      </c>
      <c r="G24" s="349" t="s">
        <v>146</v>
      </c>
      <c r="H24" s="349" t="s">
        <v>146</v>
      </c>
      <c r="I24" s="349" t="s">
        <v>146</v>
      </c>
      <c r="J24" s="349" t="s">
        <v>146</v>
      </c>
      <c r="K24" s="349" t="s">
        <v>146</v>
      </c>
      <c r="L24" s="349" t="s">
        <v>146</v>
      </c>
      <c r="M24" s="349" t="s">
        <v>146</v>
      </c>
      <c r="N24" s="349" t="s">
        <v>146</v>
      </c>
      <c r="O24" s="350" t="s">
        <v>146</v>
      </c>
      <c r="P24" s="361"/>
    </row>
    <row r="25" spans="2:16" ht="12.75" customHeight="1">
      <c r="B25" s="274">
        <v>7</v>
      </c>
      <c r="C25" s="376" t="s">
        <v>145</v>
      </c>
      <c r="D25" s="348" t="s">
        <v>146</v>
      </c>
      <c r="E25" s="349" t="s">
        <v>146</v>
      </c>
      <c r="F25" s="349" t="s">
        <v>146</v>
      </c>
      <c r="G25" s="349" t="s">
        <v>146</v>
      </c>
      <c r="H25" s="349" t="s">
        <v>146</v>
      </c>
      <c r="I25" s="349" t="s">
        <v>146</v>
      </c>
      <c r="J25" s="349" t="s">
        <v>146</v>
      </c>
      <c r="K25" s="349" t="s">
        <v>146</v>
      </c>
      <c r="L25" s="349" t="s">
        <v>146</v>
      </c>
      <c r="M25" s="349" t="s">
        <v>146</v>
      </c>
      <c r="N25" s="349" t="s">
        <v>146</v>
      </c>
      <c r="O25" s="350" t="s">
        <v>146</v>
      </c>
      <c r="P25" s="361"/>
    </row>
    <row r="26" spans="2:16" ht="12.75" customHeight="1">
      <c r="B26" s="274">
        <v>8</v>
      </c>
      <c r="C26" s="376" t="s">
        <v>145</v>
      </c>
      <c r="D26" s="348" t="s">
        <v>146</v>
      </c>
      <c r="E26" s="349" t="s">
        <v>146</v>
      </c>
      <c r="F26" s="349" t="s">
        <v>146</v>
      </c>
      <c r="G26" s="349" t="s">
        <v>146</v>
      </c>
      <c r="H26" s="349" t="s">
        <v>146</v>
      </c>
      <c r="I26" s="349" t="s">
        <v>146</v>
      </c>
      <c r="J26" s="349" t="s">
        <v>146</v>
      </c>
      <c r="K26" s="349" t="s">
        <v>146</v>
      </c>
      <c r="L26" s="349" t="s">
        <v>146</v>
      </c>
      <c r="M26" s="349" t="s">
        <v>146</v>
      </c>
      <c r="N26" s="349" t="s">
        <v>146</v>
      </c>
      <c r="O26" s="350" t="s">
        <v>146</v>
      </c>
      <c r="P26" s="361"/>
    </row>
    <row r="27" spans="2:16" ht="12.75" customHeight="1">
      <c r="B27" s="274">
        <v>9</v>
      </c>
      <c r="C27" s="376" t="s">
        <v>145</v>
      </c>
      <c r="D27" s="348" t="s">
        <v>146</v>
      </c>
      <c r="E27" s="349" t="s">
        <v>146</v>
      </c>
      <c r="F27" s="349" t="s">
        <v>146</v>
      </c>
      <c r="G27" s="349" t="s">
        <v>146</v>
      </c>
      <c r="H27" s="349" t="s">
        <v>146</v>
      </c>
      <c r="I27" s="349" t="s">
        <v>146</v>
      </c>
      <c r="J27" s="349" t="s">
        <v>146</v>
      </c>
      <c r="K27" s="349" t="s">
        <v>146</v>
      </c>
      <c r="L27" s="349" t="s">
        <v>146</v>
      </c>
      <c r="M27" s="349" t="s">
        <v>146</v>
      </c>
      <c r="N27" s="349" t="s">
        <v>146</v>
      </c>
      <c r="O27" s="350" t="s">
        <v>146</v>
      </c>
      <c r="P27" s="361"/>
    </row>
    <row r="28" spans="2:16" ht="12.75" customHeight="1">
      <c r="B28" s="274">
        <v>10</v>
      </c>
      <c r="C28" s="376" t="s">
        <v>145</v>
      </c>
      <c r="D28" s="348" t="s">
        <v>146</v>
      </c>
      <c r="E28" s="349" t="s">
        <v>146</v>
      </c>
      <c r="F28" s="349" t="s">
        <v>146</v>
      </c>
      <c r="G28" s="349" t="s">
        <v>146</v>
      </c>
      <c r="H28" s="349" t="s">
        <v>146</v>
      </c>
      <c r="I28" s="349" t="s">
        <v>146</v>
      </c>
      <c r="J28" s="349" t="s">
        <v>146</v>
      </c>
      <c r="K28" s="349" t="s">
        <v>146</v>
      </c>
      <c r="L28" s="349" t="s">
        <v>146</v>
      </c>
      <c r="M28" s="349" t="s">
        <v>146</v>
      </c>
      <c r="N28" s="349" t="s">
        <v>146</v>
      </c>
      <c r="O28" s="350" t="s">
        <v>146</v>
      </c>
      <c r="P28" s="361"/>
    </row>
    <row r="29" spans="2:16" ht="12.75" customHeight="1">
      <c r="B29" s="274">
        <v>11</v>
      </c>
      <c r="C29" s="376" t="s">
        <v>145</v>
      </c>
      <c r="D29" s="348" t="s">
        <v>146</v>
      </c>
      <c r="E29" s="349" t="s">
        <v>146</v>
      </c>
      <c r="F29" s="349" t="s">
        <v>146</v>
      </c>
      <c r="G29" s="349" t="s">
        <v>146</v>
      </c>
      <c r="H29" s="349" t="s">
        <v>146</v>
      </c>
      <c r="I29" s="349" t="s">
        <v>146</v>
      </c>
      <c r="J29" s="349" t="s">
        <v>146</v>
      </c>
      <c r="K29" s="349" t="s">
        <v>146</v>
      </c>
      <c r="L29" s="349" t="s">
        <v>146</v>
      </c>
      <c r="M29" s="349" t="s">
        <v>146</v>
      </c>
      <c r="N29" s="349" t="s">
        <v>146</v>
      </c>
      <c r="O29" s="350" t="s">
        <v>146</v>
      </c>
      <c r="P29" s="361"/>
    </row>
    <row r="30" spans="2:16" ht="12.75" customHeight="1">
      <c r="B30" s="274">
        <v>12</v>
      </c>
      <c r="C30" s="376" t="s">
        <v>145</v>
      </c>
      <c r="D30" s="348" t="s">
        <v>146</v>
      </c>
      <c r="E30" s="349" t="s">
        <v>146</v>
      </c>
      <c r="F30" s="349" t="s">
        <v>146</v>
      </c>
      <c r="G30" s="349" t="s">
        <v>146</v>
      </c>
      <c r="H30" s="349" t="s">
        <v>146</v>
      </c>
      <c r="I30" s="349" t="s">
        <v>146</v>
      </c>
      <c r="J30" s="349" t="s">
        <v>146</v>
      </c>
      <c r="K30" s="349" t="s">
        <v>146</v>
      </c>
      <c r="L30" s="349" t="s">
        <v>146</v>
      </c>
      <c r="M30" s="349" t="s">
        <v>146</v>
      </c>
      <c r="N30" s="349" t="s">
        <v>146</v>
      </c>
      <c r="O30" s="350" t="s">
        <v>146</v>
      </c>
      <c r="P30" s="361"/>
    </row>
    <row r="31" spans="2:16" ht="12.75" customHeight="1">
      <c r="B31" s="274">
        <v>13</v>
      </c>
      <c r="C31" s="376" t="s">
        <v>145</v>
      </c>
      <c r="D31" s="348" t="s">
        <v>146</v>
      </c>
      <c r="E31" s="349" t="s">
        <v>146</v>
      </c>
      <c r="F31" s="349" t="s">
        <v>146</v>
      </c>
      <c r="G31" s="349" t="s">
        <v>146</v>
      </c>
      <c r="H31" s="349" t="s">
        <v>146</v>
      </c>
      <c r="I31" s="349" t="s">
        <v>146</v>
      </c>
      <c r="J31" s="349" t="s">
        <v>146</v>
      </c>
      <c r="K31" s="349" t="s">
        <v>146</v>
      </c>
      <c r="L31" s="349" t="s">
        <v>146</v>
      </c>
      <c r="M31" s="349" t="s">
        <v>146</v>
      </c>
      <c r="N31" s="349" t="s">
        <v>146</v>
      </c>
      <c r="O31" s="350" t="s">
        <v>146</v>
      </c>
      <c r="P31" s="361"/>
    </row>
    <row r="32" spans="2:16" ht="12.75" customHeight="1">
      <c r="B32" s="274">
        <v>14</v>
      </c>
      <c r="C32" s="376" t="s">
        <v>145</v>
      </c>
      <c r="D32" s="348" t="s">
        <v>146</v>
      </c>
      <c r="E32" s="349" t="s">
        <v>146</v>
      </c>
      <c r="F32" s="349" t="s">
        <v>146</v>
      </c>
      <c r="G32" s="349" t="s">
        <v>146</v>
      </c>
      <c r="H32" s="349" t="s">
        <v>146</v>
      </c>
      <c r="I32" s="349" t="s">
        <v>146</v>
      </c>
      <c r="J32" s="349" t="s">
        <v>146</v>
      </c>
      <c r="K32" s="349" t="s">
        <v>146</v>
      </c>
      <c r="L32" s="349" t="s">
        <v>146</v>
      </c>
      <c r="M32" s="349" t="s">
        <v>146</v>
      </c>
      <c r="N32" s="349" t="s">
        <v>146</v>
      </c>
      <c r="O32" s="350" t="s">
        <v>146</v>
      </c>
      <c r="P32" s="361"/>
    </row>
    <row r="33" spans="2:16" ht="12.75" customHeight="1">
      <c r="B33" s="274">
        <v>15</v>
      </c>
      <c r="C33" s="376" t="s">
        <v>145</v>
      </c>
      <c r="D33" s="348" t="s">
        <v>146</v>
      </c>
      <c r="E33" s="349" t="s">
        <v>146</v>
      </c>
      <c r="F33" s="349" t="s">
        <v>146</v>
      </c>
      <c r="G33" s="349" t="s">
        <v>146</v>
      </c>
      <c r="H33" s="349" t="s">
        <v>146</v>
      </c>
      <c r="I33" s="349" t="s">
        <v>146</v>
      </c>
      <c r="J33" s="349" t="s">
        <v>146</v>
      </c>
      <c r="K33" s="349" t="s">
        <v>146</v>
      </c>
      <c r="L33" s="349" t="s">
        <v>146</v>
      </c>
      <c r="M33" s="349" t="s">
        <v>146</v>
      </c>
      <c r="N33" s="349" t="s">
        <v>146</v>
      </c>
      <c r="O33" s="350" t="s">
        <v>146</v>
      </c>
      <c r="P33" s="361"/>
    </row>
    <row r="34" spans="2:16" ht="12.75" customHeight="1">
      <c r="B34" s="274">
        <v>16</v>
      </c>
      <c r="C34" s="376" t="s">
        <v>145</v>
      </c>
      <c r="D34" s="348" t="s">
        <v>146</v>
      </c>
      <c r="E34" s="349" t="s">
        <v>146</v>
      </c>
      <c r="F34" s="349" t="s">
        <v>146</v>
      </c>
      <c r="G34" s="349" t="s">
        <v>146</v>
      </c>
      <c r="H34" s="349" t="s">
        <v>146</v>
      </c>
      <c r="I34" s="349" t="s">
        <v>146</v>
      </c>
      <c r="J34" s="349" t="s">
        <v>146</v>
      </c>
      <c r="K34" s="349" t="s">
        <v>146</v>
      </c>
      <c r="L34" s="349" t="s">
        <v>146</v>
      </c>
      <c r="M34" s="349" t="s">
        <v>146</v>
      </c>
      <c r="N34" s="349" t="s">
        <v>146</v>
      </c>
      <c r="O34" s="350" t="s">
        <v>146</v>
      </c>
      <c r="P34" s="361"/>
    </row>
    <row r="35" spans="2:16" ht="12.75" customHeight="1">
      <c r="B35" s="274">
        <v>17</v>
      </c>
      <c r="C35" s="376" t="s">
        <v>145</v>
      </c>
      <c r="D35" s="348" t="s">
        <v>146</v>
      </c>
      <c r="E35" s="349" t="s">
        <v>146</v>
      </c>
      <c r="F35" s="349" t="s">
        <v>146</v>
      </c>
      <c r="G35" s="349" t="s">
        <v>146</v>
      </c>
      <c r="H35" s="349" t="s">
        <v>146</v>
      </c>
      <c r="I35" s="349" t="s">
        <v>146</v>
      </c>
      <c r="J35" s="349" t="s">
        <v>146</v>
      </c>
      <c r="K35" s="349" t="s">
        <v>146</v>
      </c>
      <c r="L35" s="349" t="s">
        <v>146</v>
      </c>
      <c r="M35" s="349" t="s">
        <v>146</v>
      </c>
      <c r="N35" s="349" t="s">
        <v>146</v>
      </c>
      <c r="O35" s="350" t="s">
        <v>146</v>
      </c>
      <c r="P35" s="351"/>
    </row>
    <row r="36" spans="2:16" ht="12.75" customHeight="1">
      <c r="B36" s="274">
        <v>18</v>
      </c>
      <c r="C36" s="376" t="s">
        <v>145</v>
      </c>
      <c r="D36" s="348" t="s">
        <v>146</v>
      </c>
      <c r="E36" s="349" t="s">
        <v>146</v>
      </c>
      <c r="F36" s="349" t="s">
        <v>146</v>
      </c>
      <c r="G36" s="349" t="s">
        <v>146</v>
      </c>
      <c r="H36" s="349" t="s">
        <v>146</v>
      </c>
      <c r="I36" s="349" t="s">
        <v>146</v>
      </c>
      <c r="J36" s="349" t="s">
        <v>146</v>
      </c>
      <c r="K36" s="349" t="s">
        <v>146</v>
      </c>
      <c r="L36" s="349" t="s">
        <v>146</v>
      </c>
      <c r="M36" s="349" t="s">
        <v>146</v>
      </c>
      <c r="N36" s="349" t="s">
        <v>146</v>
      </c>
      <c r="O36" s="350" t="s">
        <v>146</v>
      </c>
      <c r="P36" s="351"/>
    </row>
    <row r="37" spans="2:16" ht="12.75" customHeight="1">
      <c r="B37" s="274">
        <v>19</v>
      </c>
      <c r="C37" s="376" t="s">
        <v>145</v>
      </c>
      <c r="D37" s="348" t="s">
        <v>146</v>
      </c>
      <c r="E37" s="349" t="s">
        <v>146</v>
      </c>
      <c r="F37" s="349" t="s">
        <v>146</v>
      </c>
      <c r="G37" s="349" t="s">
        <v>146</v>
      </c>
      <c r="H37" s="349" t="s">
        <v>146</v>
      </c>
      <c r="I37" s="349" t="s">
        <v>146</v>
      </c>
      <c r="J37" s="349" t="s">
        <v>146</v>
      </c>
      <c r="K37" s="349" t="s">
        <v>146</v>
      </c>
      <c r="L37" s="349" t="s">
        <v>146</v>
      </c>
      <c r="M37" s="349" t="s">
        <v>146</v>
      </c>
      <c r="N37" s="349" t="s">
        <v>146</v>
      </c>
      <c r="O37" s="350" t="s">
        <v>146</v>
      </c>
      <c r="P37" s="351"/>
    </row>
    <row r="38" spans="2:16" ht="12.75" customHeight="1">
      <c r="B38" s="274">
        <v>20</v>
      </c>
      <c r="C38" s="376" t="s">
        <v>145</v>
      </c>
      <c r="D38" s="348" t="s">
        <v>146</v>
      </c>
      <c r="E38" s="349" t="s">
        <v>146</v>
      </c>
      <c r="F38" s="349" t="s">
        <v>146</v>
      </c>
      <c r="G38" s="349" t="s">
        <v>146</v>
      </c>
      <c r="H38" s="349" t="s">
        <v>146</v>
      </c>
      <c r="I38" s="349" t="s">
        <v>146</v>
      </c>
      <c r="J38" s="349" t="s">
        <v>146</v>
      </c>
      <c r="K38" s="349" t="s">
        <v>146</v>
      </c>
      <c r="L38" s="349" t="s">
        <v>146</v>
      </c>
      <c r="M38" s="349" t="s">
        <v>146</v>
      </c>
      <c r="N38" s="349" t="s">
        <v>146</v>
      </c>
      <c r="O38" s="350" t="s">
        <v>146</v>
      </c>
      <c r="P38" s="351"/>
    </row>
    <row r="39" spans="2:16" ht="12.75" customHeight="1">
      <c r="B39" s="274">
        <v>21</v>
      </c>
      <c r="C39" s="376" t="s">
        <v>145</v>
      </c>
      <c r="D39" s="348" t="s">
        <v>146</v>
      </c>
      <c r="E39" s="349" t="s">
        <v>146</v>
      </c>
      <c r="F39" s="349" t="s">
        <v>146</v>
      </c>
      <c r="G39" s="349" t="s">
        <v>146</v>
      </c>
      <c r="H39" s="349" t="s">
        <v>146</v>
      </c>
      <c r="I39" s="349" t="s">
        <v>146</v>
      </c>
      <c r="J39" s="349" t="s">
        <v>146</v>
      </c>
      <c r="K39" s="349" t="s">
        <v>146</v>
      </c>
      <c r="L39" s="349" t="s">
        <v>146</v>
      </c>
      <c r="M39" s="349" t="s">
        <v>146</v>
      </c>
      <c r="N39" s="349" t="s">
        <v>146</v>
      </c>
      <c r="O39" s="350" t="s">
        <v>146</v>
      </c>
      <c r="P39" s="351"/>
    </row>
    <row r="40" spans="2:16" ht="12.75" customHeight="1">
      <c r="B40" s="274">
        <v>22</v>
      </c>
      <c r="C40" s="376" t="s">
        <v>145</v>
      </c>
      <c r="D40" s="348" t="s">
        <v>146</v>
      </c>
      <c r="E40" s="349" t="s">
        <v>146</v>
      </c>
      <c r="F40" s="349" t="s">
        <v>146</v>
      </c>
      <c r="G40" s="349" t="s">
        <v>146</v>
      </c>
      <c r="H40" s="349" t="s">
        <v>146</v>
      </c>
      <c r="I40" s="349" t="s">
        <v>146</v>
      </c>
      <c r="J40" s="349" t="s">
        <v>146</v>
      </c>
      <c r="K40" s="349" t="s">
        <v>146</v>
      </c>
      <c r="L40" s="349" t="s">
        <v>146</v>
      </c>
      <c r="M40" s="349" t="s">
        <v>146</v>
      </c>
      <c r="N40" s="349" t="s">
        <v>146</v>
      </c>
      <c r="O40" s="350" t="s">
        <v>146</v>
      </c>
      <c r="P40" s="351"/>
    </row>
    <row r="41" spans="2:16" ht="12.75" customHeight="1">
      <c r="B41" s="274">
        <v>23</v>
      </c>
      <c r="C41" s="376" t="s">
        <v>145</v>
      </c>
      <c r="D41" s="348" t="s">
        <v>146</v>
      </c>
      <c r="E41" s="349" t="s">
        <v>146</v>
      </c>
      <c r="F41" s="349" t="s">
        <v>146</v>
      </c>
      <c r="G41" s="349" t="s">
        <v>146</v>
      </c>
      <c r="H41" s="349" t="s">
        <v>148</v>
      </c>
      <c r="I41" s="349" t="s">
        <v>146</v>
      </c>
      <c r="J41" s="349" t="s">
        <v>146</v>
      </c>
      <c r="K41" s="349" t="s">
        <v>146</v>
      </c>
      <c r="L41" s="349" t="s">
        <v>146</v>
      </c>
      <c r="M41" s="349" t="s">
        <v>146</v>
      </c>
      <c r="N41" s="349" t="s">
        <v>146</v>
      </c>
      <c r="O41" s="350" t="s">
        <v>146</v>
      </c>
      <c r="P41" s="351" t="s">
        <v>150</v>
      </c>
    </row>
    <row r="42" spans="2:16" ht="12.75" customHeight="1">
      <c r="B42" s="274">
        <v>24</v>
      </c>
      <c r="C42" s="376" t="s">
        <v>145</v>
      </c>
      <c r="D42" s="348" t="s">
        <v>146</v>
      </c>
      <c r="E42" s="349" t="s">
        <v>146</v>
      </c>
      <c r="F42" s="349" t="s">
        <v>146</v>
      </c>
      <c r="G42" s="349" t="s">
        <v>146</v>
      </c>
      <c r="H42" s="349" t="s">
        <v>146</v>
      </c>
      <c r="I42" s="349" t="s">
        <v>146</v>
      </c>
      <c r="J42" s="349" t="s">
        <v>146</v>
      </c>
      <c r="K42" s="349" t="s">
        <v>146</v>
      </c>
      <c r="L42" s="349" t="s">
        <v>146</v>
      </c>
      <c r="M42" s="349" t="s">
        <v>146</v>
      </c>
      <c r="N42" s="349" t="s">
        <v>146</v>
      </c>
      <c r="O42" s="350" t="s">
        <v>146</v>
      </c>
      <c r="P42" s="351"/>
    </row>
    <row r="43" spans="2:16" ht="12.75" customHeight="1">
      <c r="B43" s="274">
        <v>25</v>
      </c>
      <c r="C43" s="376" t="s">
        <v>145</v>
      </c>
      <c r="D43" s="348" t="s">
        <v>146</v>
      </c>
      <c r="E43" s="349" t="s">
        <v>146</v>
      </c>
      <c r="F43" s="349" t="s">
        <v>146</v>
      </c>
      <c r="G43" s="349" t="s">
        <v>146</v>
      </c>
      <c r="H43" s="349" t="s">
        <v>146</v>
      </c>
      <c r="I43" s="349" t="s">
        <v>146</v>
      </c>
      <c r="J43" s="349" t="s">
        <v>146</v>
      </c>
      <c r="K43" s="349" t="s">
        <v>146</v>
      </c>
      <c r="L43" s="349" t="s">
        <v>146</v>
      </c>
      <c r="M43" s="349" t="s">
        <v>146</v>
      </c>
      <c r="N43" s="349" t="s">
        <v>146</v>
      </c>
      <c r="O43" s="350" t="s">
        <v>146</v>
      </c>
      <c r="P43" s="351"/>
    </row>
    <row r="44" spans="2:16" ht="12.75" customHeight="1">
      <c r="B44" s="274">
        <v>26</v>
      </c>
      <c r="C44" s="376" t="s">
        <v>145</v>
      </c>
      <c r="D44" s="348" t="s">
        <v>146</v>
      </c>
      <c r="E44" s="349" t="s">
        <v>146</v>
      </c>
      <c r="F44" s="349" t="s">
        <v>146</v>
      </c>
      <c r="G44" s="349" t="s">
        <v>146</v>
      </c>
      <c r="H44" s="349" t="s">
        <v>146</v>
      </c>
      <c r="I44" s="349" t="s">
        <v>146</v>
      </c>
      <c r="J44" s="349" t="s">
        <v>146</v>
      </c>
      <c r="K44" s="349" t="s">
        <v>146</v>
      </c>
      <c r="L44" s="349" t="s">
        <v>147</v>
      </c>
      <c r="M44" s="349" t="s">
        <v>148</v>
      </c>
      <c r="N44" s="349" t="s">
        <v>148</v>
      </c>
      <c r="O44" s="350" t="s">
        <v>148</v>
      </c>
      <c r="P44" s="351" t="s">
        <v>152</v>
      </c>
    </row>
    <row r="45" spans="2:16" ht="12.75" customHeight="1">
      <c r="B45" s="274">
        <v>27</v>
      </c>
      <c r="C45" s="376" t="s">
        <v>145</v>
      </c>
      <c r="D45" s="348" t="s">
        <v>146</v>
      </c>
      <c r="E45" s="349" t="s">
        <v>146</v>
      </c>
      <c r="F45" s="349" t="s">
        <v>146</v>
      </c>
      <c r="G45" s="349" t="s">
        <v>146</v>
      </c>
      <c r="H45" s="349" t="s">
        <v>146</v>
      </c>
      <c r="I45" s="349" t="s">
        <v>146</v>
      </c>
      <c r="J45" s="349" t="s">
        <v>146</v>
      </c>
      <c r="K45" s="349" t="s">
        <v>146</v>
      </c>
      <c r="L45" s="349" t="s">
        <v>146</v>
      </c>
      <c r="M45" s="349" t="s">
        <v>146</v>
      </c>
      <c r="N45" s="349" t="s">
        <v>146</v>
      </c>
      <c r="O45" s="350" t="s">
        <v>146</v>
      </c>
      <c r="P45" s="351"/>
    </row>
    <row r="46" spans="2:16" ht="12.75" customHeight="1">
      <c r="B46" s="274">
        <v>28</v>
      </c>
      <c r="C46" s="376" t="s">
        <v>145</v>
      </c>
      <c r="D46" s="348" t="s">
        <v>148</v>
      </c>
      <c r="E46" s="349" t="s">
        <v>147</v>
      </c>
      <c r="F46" s="349" t="s">
        <v>146</v>
      </c>
      <c r="G46" s="349" t="s">
        <v>146</v>
      </c>
      <c r="H46" s="349" t="s">
        <v>146</v>
      </c>
      <c r="I46" s="349" t="s">
        <v>146</v>
      </c>
      <c r="J46" s="349" t="s">
        <v>146</v>
      </c>
      <c r="K46" s="349" t="s">
        <v>146</v>
      </c>
      <c r="L46" s="349" t="s">
        <v>146</v>
      </c>
      <c r="M46" s="349" t="s">
        <v>146</v>
      </c>
      <c r="N46" s="349" t="s">
        <v>146</v>
      </c>
      <c r="O46" s="350" t="s">
        <v>146</v>
      </c>
      <c r="P46" s="351" t="s">
        <v>346</v>
      </c>
    </row>
    <row r="47" spans="2:16" ht="12.75" customHeight="1">
      <c r="B47" s="274">
        <v>29</v>
      </c>
      <c r="C47" s="376" t="s">
        <v>145</v>
      </c>
      <c r="D47" s="348" t="s">
        <v>146</v>
      </c>
      <c r="E47" s="349" t="s">
        <v>146</v>
      </c>
      <c r="F47" s="349" t="s">
        <v>146</v>
      </c>
      <c r="G47" s="349" t="s">
        <v>146</v>
      </c>
      <c r="H47" s="349" t="s">
        <v>146</v>
      </c>
      <c r="I47" s="349" t="s">
        <v>146</v>
      </c>
      <c r="J47" s="349" t="s">
        <v>148</v>
      </c>
      <c r="K47" s="349" t="s">
        <v>148</v>
      </c>
      <c r="L47" s="349" t="s">
        <v>148</v>
      </c>
      <c r="M47" s="349" t="s">
        <v>148</v>
      </c>
      <c r="N47" s="349" t="s">
        <v>148</v>
      </c>
      <c r="O47" s="350" t="s">
        <v>148</v>
      </c>
      <c r="P47" s="351" t="s">
        <v>347</v>
      </c>
    </row>
    <row r="48" spans="2:16" ht="12.75" customHeight="1">
      <c r="B48" s="274">
        <v>30</v>
      </c>
      <c r="C48" s="376" t="s">
        <v>145</v>
      </c>
      <c r="D48" s="362" t="s">
        <v>148</v>
      </c>
      <c r="E48" s="363" t="s">
        <v>148</v>
      </c>
      <c r="F48" s="363" t="s">
        <v>148</v>
      </c>
      <c r="G48" s="363" t="s">
        <v>148</v>
      </c>
      <c r="H48" s="363" t="s">
        <v>148</v>
      </c>
      <c r="I48" s="363" t="s">
        <v>148</v>
      </c>
      <c r="J48" s="363" t="s">
        <v>146</v>
      </c>
      <c r="K48" s="363" t="s">
        <v>146</v>
      </c>
      <c r="L48" s="363" t="s">
        <v>146</v>
      </c>
      <c r="M48" s="363" t="s">
        <v>146</v>
      </c>
      <c r="N48" s="363" t="s">
        <v>146</v>
      </c>
      <c r="O48" s="364" t="s">
        <v>146</v>
      </c>
      <c r="P48" s="365" t="s">
        <v>348</v>
      </c>
    </row>
    <row r="49" spans="2:16" ht="12.75" customHeight="1">
      <c r="B49" s="943" t="s">
        <v>427</v>
      </c>
      <c r="C49" s="944"/>
      <c r="D49" s="416">
        <f>ROUND(D50/30*7/40,2)</f>
        <v>3.73</v>
      </c>
      <c r="E49" s="416">
        <f>ROUND(E50/31*7/40,2)</f>
        <v>3.61</v>
      </c>
      <c r="F49" s="416">
        <f>ROUND(F50/30*7/40,2)</f>
        <v>2.8</v>
      </c>
      <c r="G49" s="416">
        <f>ROUND(G50/31*7/40,2)</f>
        <v>2.71</v>
      </c>
      <c r="H49" s="416">
        <f>ROUND(H50/31*7/40,2)</f>
        <v>3.16</v>
      </c>
      <c r="I49" s="416">
        <f>ROUND(I50/30*7/40,2)</f>
        <v>2.85</v>
      </c>
      <c r="J49" s="416">
        <f>ROUND(J50/31*7/40,2)</f>
        <v>2.71</v>
      </c>
      <c r="K49" s="416">
        <f>ROUND(K50/30*7/40,2)</f>
        <v>2.33</v>
      </c>
      <c r="L49" s="416">
        <f>ROUND(L50/31*7/40,2)</f>
        <v>2.77</v>
      </c>
      <c r="M49" s="416">
        <f>ROUND(M50/31*7/40,2)</f>
        <v>3.16</v>
      </c>
      <c r="N49" s="416">
        <f>ROUND(N50/28*7/40,2)</f>
        <v>4</v>
      </c>
      <c r="O49" s="416">
        <f>ROUND(O50/31*7/40,2)</f>
        <v>3.61</v>
      </c>
      <c r="P49" s="273" t="s">
        <v>423</v>
      </c>
    </row>
    <row r="50" spans="2:16" ht="12.75" customHeight="1">
      <c r="B50" s="945" t="s">
        <v>451</v>
      </c>
      <c r="C50" s="946"/>
      <c r="D50" s="417">
        <f aca="true" t="shared" si="6" ref="D50:O50">SUM(D51:D60)</f>
        <v>640</v>
      </c>
      <c r="E50" s="417">
        <f t="shared" si="6"/>
        <v>640</v>
      </c>
      <c r="F50" s="417">
        <f t="shared" si="6"/>
        <v>480</v>
      </c>
      <c r="G50" s="417">
        <f t="shared" si="6"/>
        <v>480</v>
      </c>
      <c r="H50" s="417">
        <f t="shared" si="6"/>
        <v>560</v>
      </c>
      <c r="I50" s="417">
        <f t="shared" si="6"/>
        <v>488</v>
      </c>
      <c r="J50" s="417">
        <f t="shared" si="6"/>
        <v>480</v>
      </c>
      <c r="K50" s="417">
        <f t="shared" si="6"/>
        <v>400</v>
      </c>
      <c r="L50" s="417">
        <f t="shared" si="6"/>
        <v>490</v>
      </c>
      <c r="M50" s="417">
        <f t="shared" si="6"/>
        <v>560</v>
      </c>
      <c r="N50" s="417">
        <f t="shared" si="6"/>
        <v>640</v>
      </c>
      <c r="O50" s="417">
        <f t="shared" si="6"/>
        <v>640</v>
      </c>
      <c r="P50" s="279"/>
    </row>
    <row r="51" spans="2:16" ht="12.75" customHeight="1">
      <c r="B51" s="282">
        <v>1</v>
      </c>
      <c r="C51" s="375" t="s">
        <v>145</v>
      </c>
      <c r="D51" s="366">
        <v>160</v>
      </c>
      <c r="E51" s="367">
        <v>160</v>
      </c>
      <c r="F51" s="367">
        <v>160</v>
      </c>
      <c r="G51" s="367">
        <v>160</v>
      </c>
      <c r="H51" s="367">
        <v>160</v>
      </c>
      <c r="I51" s="367"/>
      <c r="J51" s="367"/>
      <c r="K51" s="367"/>
      <c r="L51" s="367"/>
      <c r="M51" s="367"/>
      <c r="N51" s="367"/>
      <c r="O51" s="368"/>
      <c r="P51" s="281"/>
    </row>
    <row r="52" spans="2:16" ht="12.75" customHeight="1">
      <c r="B52" s="274">
        <v>2</v>
      </c>
      <c r="C52" s="376" t="s">
        <v>145</v>
      </c>
      <c r="D52" s="369">
        <v>160</v>
      </c>
      <c r="E52" s="358">
        <v>160</v>
      </c>
      <c r="F52" s="358">
        <v>160</v>
      </c>
      <c r="G52" s="358">
        <v>160</v>
      </c>
      <c r="H52" s="358">
        <v>160</v>
      </c>
      <c r="I52" s="358">
        <v>160</v>
      </c>
      <c r="J52" s="358">
        <v>160</v>
      </c>
      <c r="K52" s="358">
        <v>160</v>
      </c>
      <c r="L52" s="358">
        <v>160</v>
      </c>
      <c r="M52" s="358">
        <v>160</v>
      </c>
      <c r="N52" s="358">
        <v>160</v>
      </c>
      <c r="O52" s="359">
        <v>160</v>
      </c>
      <c r="P52" s="275"/>
    </row>
    <row r="53" spans="2:16" ht="12.75" customHeight="1">
      <c r="B53" s="274">
        <v>3</v>
      </c>
      <c r="C53" s="376" t="s">
        <v>145</v>
      </c>
      <c r="D53" s="369">
        <v>160</v>
      </c>
      <c r="E53" s="358">
        <v>160</v>
      </c>
      <c r="F53" s="358">
        <v>160</v>
      </c>
      <c r="G53" s="358">
        <v>160</v>
      </c>
      <c r="H53" s="358">
        <v>160</v>
      </c>
      <c r="I53" s="358">
        <v>168</v>
      </c>
      <c r="J53" s="358">
        <v>160</v>
      </c>
      <c r="K53" s="358">
        <v>160</v>
      </c>
      <c r="L53" s="358">
        <v>160</v>
      </c>
      <c r="M53" s="358">
        <v>160</v>
      </c>
      <c r="N53" s="358">
        <v>160</v>
      </c>
      <c r="O53" s="359">
        <v>160</v>
      </c>
      <c r="P53" s="275"/>
    </row>
    <row r="54" spans="2:16" ht="12.75" customHeight="1">
      <c r="B54" s="274">
        <v>4</v>
      </c>
      <c r="C54" s="376" t="s">
        <v>145</v>
      </c>
      <c r="D54" s="369">
        <v>160</v>
      </c>
      <c r="E54" s="358">
        <v>160</v>
      </c>
      <c r="F54" s="358"/>
      <c r="G54" s="358"/>
      <c r="H54" s="358"/>
      <c r="I54" s="358"/>
      <c r="J54" s="358"/>
      <c r="K54" s="358"/>
      <c r="L54" s="358">
        <v>80</v>
      </c>
      <c r="M54" s="358">
        <v>160</v>
      </c>
      <c r="N54" s="358"/>
      <c r="O54" s="359"/>
      <c r="P54" s="275"/>
    </row>
    <row r="55" spans="2:16" ht="12.75" customHeight="1">
      <c r="B55" s="274">
        <v>5</v>
      </c>
      <c r="C55" s="376" t="s">
        <v>145</v>
      </c>
      <c r="D55" s="369"/>
      <c r="E55" s="358"/>
      <c r="F55" s="358"/>
      <c r="G55" s="358"/>
      <c r="H55" s="358">
        <v>80</v>
      </c>
      <c r="I55" s="358">
        <v>160</v>
      </c>
      <c r="J55" s="358">
        <v>160</v>
      </c>
      <c r="K55" s="358">
        <v>80</v>
      </c>
      <c r="L55" s="358">
        <v>90</v>
      </c>
      <c r="M55" s="358">
        <v>80</v>
      </c>
      <c r="N55" s="358">
        <v>160</v>
      </c>
      <c r="O55" s="359">
        <v>160</v>
      </c>
      <c r="P55" s="275"/>
    </row>
    <row r="56" spans="2:16" ht="12.75" customHeight="1">
      <c r="B56" s="274">
        <v>6</v>
      </c>
      <c r="C56" s="376" t="s">
        <v>145</v>
      </c>
      <c r="D56" s="369"/>
      <c r="E56" s="358"/>
      <c r="F56" s="358"/>
      <c r="G56" s="358"/>
      <c r="H56" s="358"/>
      <c r="I56" s="358"/>
      <c r="J56" s="358"/>
      <c r="K56" s="358"/>
      <c r="L56" s="358"/>
      <c r="M56" s="358"/>
      <c r="N56" s="358">
        <v>160</v>
      </c>
      <c r="O56" s="359">
        <v>160</v>
      </c>
      <c r="P56" s="275"/>
    </row>
    <row r="57" spans="2:16" ht="12.75" customHeight="1">
      <c r="B57" s="274">
        <v>7</v>
      </c>
      <c r="C57" s="266"/>
      <c r="D57" s="369"/>
      <c r="E57" s="358"/>
      <c r="F57" s="358"/>
      <c r="G57" s="358"/>
      <c r="H57" s="358"/>
      <c r="I57" s="358"/>
      <c r="J57" s="358"/>
      <c r="K57" s="358"/>
      <c r="L57" s="358"/>
      <c r="M57" s="358"/>
      <c r="N57" s="358"/>
      <c r="O57" s="359"/>
      <c r="P57" s="275"/>
    </row>
    <row r="58" spans="2:16" ht="12.75" customHeight="1">
      <c r="B58" s="274">
        <v>8</v>
      </c>
      <c r="C58" s="266"/>
      <c r="D58" s="369"/>
      <c r="E58" s="358"/>
      <c r="F58" s="358"/>
      <c r="G58" s="358"/>
      <c r="H58" s="358"/>
      <c r="I58" s="358"/>
      <c r="J58" s="358"/>
      <c r="K58" s="358"/>
      <c r="L58" s="358"/>
      <c r="M58" s="358"/>
      <c r="N58" s="358"/>
      <c r="O58" s="359"/>
      <c r="P58" s="275"/>
    </row>
    <row r="59" spans="2:16" ht="12.75" customHeight="1">
      <c r="B59" s="274">
        <v>9</v>
      </c>
      <c r="C59" s="266"/>
      <c r="D59" s="369"/>
      <c r="E59" s="358"/>
      <c r="F59" s="358"/>
      <c r="G59" s="358"/>
      <c r="H59" s="358"/>
      <c r="I59" s="358"/>
      <c r="J59" s="358"/>
      <c r="K59" s="358"/>
      <c r="L59" s="358"/>
      <c r="M59" s="358"/>
      <c r="N59" s="358"/>
      <c r="O59" s="370"/>
      <c r="P59" s="275"/>
    </row>
    <row r="60" spans="2:16" ht="12.75" customHeight="1" thickBot="1">
      <c r="B60" s="283">
        <v>10</v>
      </c>
      <c r="C60" s="284"/>
      <c r="D60" s="371"/>
      <c r="E60" s="372"/>
      <c r="F60" s="372"/>
      <c r="G60" s="372"/>
      <c r="H60" s="372"/>
      <c r="I60" s="372"/>
      <c r="J60" s="372"/>
      <c r="K60" s="372"/>
      <c r="L60" s="372"/>
      <c r="M60" s="372"/>
      <c r="N60" s="372"/>
      <c r="O60" s="373"/>
      <c r="P60" s="285"/>
    </row>
    <row r="61" spans="2:16" ht="11.25">
      <c r="B61" s="967" t="s">
        <v>452</v>
      </c>
      <c r="C61" s="967"/>
      <c r="D61" s="967"/>
      <c r="E61" s="967"/>
      <c r="F61" s="967"/>
      <c r="G61" s="967"/>
      <c r="H61" s="967"/>
      <c r="I61" s="967"/>
      <c r="J61" s="967"/>
      <c r="K61" s="967"/>
      <c r="L61" s="967"/>
      <c r="M61" s="967"/>
      <c r="N61" s="967"/>
      <c r="O61" s="967"/>
      <c r="P61" s="967"/>
    </row>
    <row r="62" spans="2:16" ht="11.25">
      <c r="B62" s="967" t="s">
        <v>453</v>
      </c>
      <c r="C62" s="967"/>
      <c r="D62" s="967"/>
      <c r="E62" s="967"/>
      <c r="F62" s="967"/>
      <c r="G62" s="967"/>
      <c r="H62" s="967"/>
      <c r="I62" s="967"/>
      <c r="J62" s="967"/>
      <c r="K62" s="967"/>
      <c r="L62" s="967"/>
      <c r="M62" s="967"/>
      <c r="N62" s="967"/>
      <c r="O62" s="967"/>
      <c r="P62" s="967"/>
    </row>
    <row r="63" spans="2:16" ht="11.25">
      <c r="B63" s="967" t="s">
        <v>454</v>
      </c>
      <c r="C63" s="967"/>
      <c r="D63" s="967"/>
      <c r="E63" s="967"/>
      <c r="F63" s="967"/>
      <c r="G63" s="967"/>
      <c r="H63" s="967"/>
      <c r="I63" s="967"/>
      <c r="J63" s="967"/>
      <c r="K63" s="967"/>
      <c r="L63" s="967"/>
      <c r="M63" s="967"/>
      <c r="N63" s="967"/>
      <c r="O63" s="967"/>
      <c r="P63" s="967"/>
    </row>
    <row r="64" spans="2:16" ht="11.25">
      <c r="B64" s="967" t="s">
        <v>455</v>
      </c>
      <c r="C64" s="967"/>
      <c r="D64" s="967"/>
      <c r="E64" s="967"/>
      <c r="F64" s="967"/>
      <c r="G64" s="967"/>
      <c r="H64" s="967"/>
      <c r="I64" s="967"/>
      <c r="J64" s="967"/>
      <c r="K64" s="967"/>
      <c r="L64" s="967"/>
      <c r="M64" s="967"/>
      <c r="N64" s="967"/>
      <c r="O64" s="967"/>
      <c r="P64" s="967"/>
    </row>
    <row r="65" spans="2:16" ht="11.25">
      <c r="B65" s="967" t="s">
        <v>456</v>
      </c>
      <c r="C65" s="967"/>
      <c r="D65" s="967"/>
      <c r="E65" s="967"/>
      <c r="F65" s="967"/>
      <c r="G65" s="967"/>
      <c r="H65" s="967"/>
      <c r="I65" s="967"/>
      <c r="J65" s="967"/>
      <c r="K65" s="967"/>
      <c r="L65" s="967"/>
      <c r="M65" s="967"/>
      <c r="N65" s="967"/>
      <c r="O65" s="967"/>
      <c r="P65" s="967"/>
    </row>
    <row r="66" spans="2:16" ht="11.25">
      <c r="B66" s="967" t="s">
        <v>36</v>
      </c>
      <c r="C66" s="967"/>
      <c r="D66" s="967"/>
      <c r="E66" s="967"/>
      <c r="F66" s="967"/>
      <c r="G66" s="967"/>
      <c r="H66" s="967"/>
      <c r="I66" s="967"/>
      <c r="J66" s="967"/>
      <c r="K66" s="967"/>
      <c r="L66" s="967"/>
      <c r="M66" s="967"/>
      <c r="N66" s="967"/>
      <c r="O66" s="967"/>
      <c r="P66" s="967"/>
    </row>
  </sheetData>
  <sheetProtection/>
  <mergeCells count="20">
    <mergeCell ref="A1:L1"/>
    <mergeCell ref="B2:C3"/>
    <mergeCell ref="D2:O2"/>
    <mergeCell ref="P2:P3"/>
    <mergeCell ref="B4:C4"/>
    <mergeCell ref="B5:C5"/>
    <mergeCell ref="P5:P6"/>
    <mergeCell ref="B6:C6"/>
    <mergeCell ref="B12:C12"/>
    <mergeCell ref="B13:C13"/>
    <mergeCell ref="B17:C17"/>
    <mergeCell ref="B18:C18"/>
    <mergeCell ref="B49:C49"/>
    <mergeCell ref="B50:C50"/>
    <mergeCell ref="B61:P61"/>
    <mergeCell ref="B62:P62"/>
    <mergeCell ref="B63:P63"/>
    <mergeCell ref="B64:P64"/>
    <mergeCell ref="B65:P65"/>
    <mergeCell ref="B66:P66"/>
  </mergeCells>
  <dataValidations count="2">
    <dataValidation allowBlank="1" showInputMessage="1" showErrorMessage="1" imeMode="off" sqref="D51:O60 D14:O16"/>
    <dataValidation allowBlank="1" showInputMessage="1" showErrorMessage="1" imeMode="hiragana" sqref="D7:O11 P5 D19:O48 P7:P60 C67:C65536 C1:C60"/>
  </dataValidations>
  <printOptions/>
  <pageMargins left="0.7086614173228347" right="0.7086614173228347" top="0.3937007874015748" bottom="0.7874015748031497" header="0" footer="0.31496062992125984"/>
  <pageSetup horizontalDpi="600" verticalDpi="600" orientation="portrait" paperSize="9" r:id="rId1"/>
  <headerFooter alignWithMargins="0">
    <oddFooter>&amp;L短期&amp;C&amp;A</oddFooter>
  </headerFooter>
</worksheet>
</file>

<file path=xl/worksheets/sheet3.xml><?xml version="1.0" encoding="utf-8"?>
<worksheet xmlns="http://schemas.openxmlformats.org/spreadsheetml/2006/main" xmlns:r="http://schemas.openxmlformats.org/officeDocument/2006/relationships">
  <dimension ref="A1:N42"/>
  <sheetViews>
    <sheetView view="pageBreakPreview" zoomScaleSheetLayoutView="100" zoomScalePageLayoutView="0" workbookViewId="0" topLeftCell="A1">
      <selection activeCell="E29" sqref="E29"/>
    </sheetView>
  </sheetViews>
  <sheetFormatPr defaultColWidth="9.00390625" defaultRowHeight="13.5"/>
  <cols>
    <col min="1" max="1" width="4.125" style="68" customWidth="1"/>
    <col min="2" max="2" width="0.875" style="68" customWidth="1"/>
    <col min="3" max="3" width="17.625" style="69" customWidth="1"/>
    <col min="4" max="4" width="0.875" style="69" customWidth="1"/>
    <col min="5" max="5" width="7.625" style="68" customWidth="1"/>
    <col min="6" max="6" width="13.125" style="68" customWidth="1"/>
    <col min="7" max="7" width="0.875" style="68" customWidth="1"/>
    <col min="8" max="8" width="17.625" style="68" customWidth="1"/>
    <col min="9" max="9" width="0.875" style="68" customWidth="1"/>
    <col min="10" max="10" width="7.625" style="68" customWidth="1"/>
    <col min="11" max="11" width="13.125" style="68" customWidth="1"/>
    <col min="12" max="16384" width="9.00390625" style="68" customWidth="1"/>
  </cols>
  <sheetData>
    <row r="1" spans="1:3" ht="11.25">
      <c r="A1" s="600" t="s">
        <v>540</v>
      </c>
      <c r="B1" s="600"/>
      <c r="C1" s="600"/>
    </row>
    <row r="3" spans="12:14" ht="11.25">
      <c r="L3" s="75"/>
      <c r="M3" s="75"/>
      <c r="N3" s="75"/>
    </row>
    <row r="4" spans="1:9" ht="11.25">
      <c r="A4" s="60" t="s">
        <v>163</v>
      </c>
      <c r="C4" s="69" t="s">
        <v>38</v>
      </c>
      <c r="E4" s="69"/>
      <c r="F4" s="69"/>
      <c r="G4" s="69"/>
      <c r="H4" s="69"/>
      <c r="I4" s="69"/>
    </row>
    <row r="5" spans="5:9" ht="11.25">
      <c r="E5" s="69"/>
      <c r="F5" s="69"/>
      <c r="G5" s="69"/>
      <c r="H5" s="69"/>
      <c r="I5" s="69"/>
    </row>
    <row r="6" spans="2:11" s="196" customFormat="1" ht="15" customHeight="1">
      <c r="B6" s="63"/>
      <c r="C6" s="200" t="s">
        <v>296</v>
      </c>
      <c r="D6" s="201"/>
      <c r="E6" s="201" t="s">
        <v>279</v>
      </c>
      <c r="F6" s="160" t="s">
        <v>276</v>
      </c>
      <c r="G6" s="200"/>
      <c r="H6" s="200" t="s">
        <v>296</v>
      </c>
      <c r="I6" s="201"/>
      <c r="J6" s="201" t="s">
        <v>279</v>
      </c>
      <c r="K6" s="160" t="s">
        <v>276</v>
      </c>
    </row>
    <row r="7" spans="2:11" ht="11.25">
      <c r="B7" s="640"/>
      <c r="C7" s="292"/>
      <c r="D7" s="637"/>
      <c r="E7" s="202" t="s">
        <v>206</v>
      </c>
      <c r="F7" s="203" t="s">
        <v>274</v>
      </c>
      <c r="G7" s="647"/>
      <c r="H7" s="292"/>
      <c r="I7" s="637"/>
      <c r="J7" s="204" t="s">
        <v>206</v>
      </c>
      <c r="K7" s="105" t="s">
        <v>274</v>
      </c>
    </row>
    <row r="8" spans="2:11" ht="11.25" customHeight="1">
      <c r="B8" s="642"/>
      <c r="C8" s="666" t="s">
        <v>280</v>
      </c>
      <c r="D8" s="638"/>
      <c r="E8" s="655"/>
      <c r="F8" s="657"/>
      <c r="G8" s="648"/>
      <c r="H8" s="665" t="s">
        <v>277</v>
      </c>
      <c r="I8" s="638"/>
      <c r="J8" s="659"/>
      <c r="K8" s="657"/>
    </row>
    <row r="9" spans="2:11" ht="11.25" customHeight="1">
      <c r="B9" s="641"/>
      <c r="C9" s="667"/>
      <c r="D9" s="639"/>
      <c r="E9" s="660"/>
      <c r="F9" s="662"/>
      <c r="G9" s="649"/>
      <c r="H9" s="645"/>
      <c r="I9" s="639"/>
      <c r="J9" s="661"/>
      <c r="K9" s="662"/>
    </row>
    <row r="10" spans="2:11" ht="15" customHeight="1">
      <c r="B10" s="640"/>
      <c r="C10" s="650" t="s">
        <v>356</v>
      </c>
      <c r="D10" s="637"/>
      <c r="E10" s="660"/>
      <c r="F10" s="661"/>
      <c r="G10" s="640"/>
      <c r="H10" s="645" t="s">
        <v>168</v>
      </c>
      <c r="I10" s="637"/>
      <c r="J10" s="661"/>
      <c r="K10" s="662"/>
    </row>
    <row r="11" spans="2:11" ht="15" customHeight="1">
      <c r="B11" s="641"/>
      <c r="C11" s="651"/>
      <c r="D11" s="639"/>
      <c r="E11" s="660"/>
      <c r="F11" s="661"/>
      <c r="G11" s="641"/>
      <c r="H11" s="645"/>
      <c r="I11" s="639"/>
      <c r="J11" s="661"/>
      <c r="K11" s="662"/>
    </row>
    <row r="12" spans="2:11" ht="15" customHeight="1">
      <c r="B12" s="640"/>
      <c r="C12" s="650" t="s">
        <v>281</v>
      </c>
      <c r="D12" s="637"/>
      <c r="E12" s="660"/>
      <c r="F12" s="661"/>
      <c r="G12" s="640"/>
      <c r="H12" s="645" t="s">
        <v>173</v>
      </c>
      <c r="I12" s="637"/>
      <c r="J12" s="661"/>
      <c r="K12" s="662"/>
    </row>
    <row r="13" spans="2:11" ht="15" customHeight="1">
      <c r="B13" s="641"/>
      <c r="C13" s="651"/>
      <c r="D13" s="639"/>
      <c r="E13" s="660"/>
      <c r="F13" s="661"/>
      <c r="G13" s="641"/>
      <c r="H13" s="645"/>
      <c r="I13" s="639"/>
      <c r="J13" s="661"/>
      <c r="K13" s="662"/>
    </row>
    <row r="14" spans="2:11" ht="15" customHeight="1">
      <c r="B14" s="640"/>
      <c r="C14" s="650" t="s">
        <v>282</v>
      </c>
      <c r="D14" s="637"/>
      <c r="E14" s="660"/>
      <c r="F14" s="661"/>
      <c r="G14" s="640"/>
      <c r="H14" s="645" t="s">
        <v>362</v>
      </c>
      <c r="I14" s="637"/>
      <c r="J14" s="661"/>
      <c r="K14" s="662"/>
    </row>
    <row r="15" spans="2:11" ht="15" customHeight="1">
      <c r="B15" s="641"/>
      <c r="C15" s="651"/>
      <c r="D15" s="639"/>
      <c r="E15" s="660"/>
      <c r="F15" s="661"/>
      <c r="G15" s="641"/>
      <c r="H15" s="645"/>
      <c r="I15" s="639"/>
      <c r="J15" s="661"/>
      <c r="K15" s="662"/>
    </row>
    <row r="16" spans="2:11" ht="15" customHeight="1">
      <c r="B16" s="652"/>
      <c r="C16" s="650" t="s">
        <v>167</v>
      </c>
      <c r="D16" s="653"/>
      <c r="E16" s="660"/>
      <c r="F16" s="661"/>
      <c r="G16" s="640"/>
      <c r="H16" s="645" t="s">
        <v>361</v>
      </c>
      <c r="I16" s="637"/>
      <c r="J16" s="661"/>
      <c r="K16" s="662"/>
    </row>
    <row r="17" spans="2:11" ht="15" customHeight="1">
      <c r="B17" s="652"/>
      <c r="C17" s="651"/>
      <c r="D17" s="653"/>
      <c r="E17" s="660"/>
      <c r="F17" s="661"/>
      <c r="G17" s="641"/>
      <c r="H17" s="645"/>
      <c r="I17" s="639"/>
      <c r="J17" s="661"/>
      <c r="K17" s="662"/>
    </row>
    <row r="18" spans="2:11" ht="15" customHeight="1">
      <c r="B18" s="652"/>
      <c r="C18" s="650" t="s">
        <v>57</v>
      </c>
      <c r="D18" s="653"/>
      <c r="E18" s="660"/>
      <c r="F18" s="661"/>
      <c r="G18" s="640"/>
      <c r="H18" s="646" t="s">
        <v>359</v>
      </c>
      <c r="I18" s="637"/>
      <c r="J18" s="661"/>
      <c r="K18" s="662"/>
    </row>
    <row r="19" spans="2:11" ht="15" customHeight="1">
      <c r="B19" s="652"/>
      <c r="C19" s="651"/>
      <c r="D19" s="653"/>
      <c r="E19" s="660"/>
      <c r="F19" s="661"/>
      <c r="G19" s="641"/>
      <c r="H19" s="646"/>
      <c r="I19" s="639"/>
      <c r="J19" s="661"/>
      <c r="K19" s="662"/>
    </row>
    <row r="20" spans="2:11" ht="15" customHeight="1">
      <c r="B20" s="652"/>
      <c r="C20" s="650" t="s">
        <v>357</v>
      </c>
      <c r="D20" s="653"/>
      <c r="E20" s="660"/>
      <c r="F20" s="661"/>
      <c r="G20" s="640"/>
      <c r="H20" s="646" t="s">
        <v>360</v>
      </c>
      <c r="I20" s="637"/>
      <c r="J20" s="661"/>
      <c r="K20" s="662"/>
    </row>
    <row r="21" spans="2:11" ht="15" customHeight="1">
      <c r="B21" s="652"/>
      <c r="C21" s="651"/>
      <c r="D21" s="653"/>
      <c r="E21" s="660"/>
      <c r="F21" s="661"/>
      <c r="G21" s="641"/>
      <c r="H21" s="646"/>
      <c r="I21" s="639"/>
      <c r="J21" s="661"/>
      <c r="K21" s="662"/>
    </row>
    <row r="22" spans="2:11" ht="15" customHeight="1">
      <c r="B22" s="652"/>
      <c r="C22" s="650" t="s">
        <v>358</v>
      </c>
      <c r="D22" s="653"/>
      <c r="E22" s="660"/>
      <c r="F22" s="661"/>
      <c r="G22" s="640"/>
      <c r="H22" s="650"/>
      <c r="I22" s="637"/>
      <c r="J22" s="661"/>
      <c r="K22" s="662"/>
    </row>
    <row r="23" spans="2:11" ht="15" customHeight="1">
      <c r="B23" s="652"/>
      <c r="C23" s="651"/>
      <c r="D23" s="653"/>
      <c r="E23" s="660"/>
      <c r="F23" s="661"/>
      <c r="G23" s="641"/>
      <c r="H23" s="651"/>
      <c r="I23" s="639"/>
      <c r="J23" s="661"/>
      <c r="K23" s="662"/>
    </row>
    <row r="24" spans="2:11" ht="15" customHeight="1">
      <c r="B24" s="652"/>
      <c r="C24" s="646" t="s">
        <v>138</v>
      </c>
      <c r="D24" s="653"/>
      <c r="E24" s="660"/>
      <c r="F24" s="661"/>
      <c r="G24" s="640"/>
      <c r="H24" s="646"/>
      <c r="I24" s="637"/>
      <c r="J24" s="661"/>
      <c r="K24" s="662"/>
    </row>
    <row r="25" spans="2:11" ht="15" customHeight="1">
      <c r="B25" s="652"/>
      <c r="C25" s="646"/>
      <c r="D25" s="653"/>
      <c r="E25" s="660"/>
      <c r="F25" s="661"/>
      <c r="G25" s="641"/>
      <c r="H25" s="646"/>
      <c r="I25" s="639"/>
      <c r="J25" s="661"/>
      <c r="K25" s="662"/>
    </row>
    <row r="26" spans="2:11" ht="15" customHeight="1">
      <c r="B26" s="652"/>
      <c r="C26" s="646" t="s">
        <v>172</v>
      </c>
      <c r="D26" s="653"/>
      <c r="E26" s="660"/>
      <c r="F26" s="643"/>
      <c r="G26" s="640"/>
      <c r="H26" s="645" t="s">
        <v>297</v>
      </c>
      <c r="I26" s="637"/>
      <c r="J26" s="654"/>
      <c r="K26" s="656"/>
    </row>
    <row r="27" spans="2:11" ht="15" customHeight="1">
      <c r="B27" s="652"/>
      <c r="C27" s="646"/>
      <c r="D27" s="653"/>
      <c r="E27" s="660"/>
      <c r="F27" s="644"/>
      <c r="G27" s="641"/>
      <c r="H27" s="645"/>
      <c r="I27" s="639"/>
      <c r="J27" s="655"/>
      <c r="K27" s="657"/>
    </row>
    <row r="28" spans="5:11" ht="11.25">
      <c r="E28" s="60"/>
      <c r="F28" s="60"/>
      <c r="G28" s="60"/>
      <c r="H28" s="60"/>
      <c r="I28" s="60"/>
      <c r="J28" s="60"/>
      <c r="K28" s="60"/>
    </row>
    <row r="29" spans="1:3" ht="11.25">
      <c r="A29" s="68" t="s">
        <v>273</v>
      </c>
      <c r="C29" s="69" t="s">
        <v>363</v>
      </c>
    </row>
    <row r="31" spans="2:11" s="163" customFormat="1" ht="15" customHeight="1">
      <c r="B31" s="205"/>
      <c r="C31" s="200" t="s">
        <v>296</v>
      </c>
      <c r="D31" s="206"/>
      <c r="E31" s="201" t="s">
        <v>279</v>
      </c>
      <c r="F31" s="160" t="s">
        <v>276</v>
      </c>
      <c r="G31" s="189"/>
      <c r="H31" s="200" t="s">
        <v>491</v>
      </c>
      <c r="I31" s="200"/>
      <c r="J31" s="668" t="s">
        <v>492</v>
      </c>
      <c r="K31" s="669"/>
    </row>
    <row r="32" spans="2:11" ht="11.25">
      <c r="B32" s="640"/>
      <c r="C32" s="646" t="s">
        <v>89</v>
      </c>
      <c r="D32" s="192"/>
      <c r="E32" s="207" t="s">
        <v>278</v>
      </c>
      <c r="F32" s="105" t="s">
        <v>274</v>
      </c>
      <c r="G32" s="188"/>
      <c r="H32" s="204" t="s">
        <v>275</v>
      </c>
      <c r="I32" s="204"/>
      <c r="J32" s="643"/>
      <c r="K32" s="654"/>
    </row>
    <row r="33" spans="2:11" ht="11.25" customHeight="1">
      <c r="B33" s="642"/>
      <c r="C33" s="646"/>
      <c r="D33" s="208"/>
      <c r="E33" s="194"/>
      <c r="F33" s="107"/>
      <c r="G33" s="209"/>
      <c r="H33" s="210"/>
      <c r="I33" s="210"/>
      <c r="J33" s="663"/>
      <c r="K33" s="664"/>
    </row>
    <row r="34" spans="2:11" ht="11.25" customHeight="1">
      <c r="B34" s="641"/>
      <c r="C34" s="646"/>
      <c r="D34" s="193"/>
      <c r="E34" s="195"/>
      <c r="F34" s="108"/>
      <c r="G34" s="162"/>
      <c r="H34" s="211"/>
      <c r="I34" s="211"/>
      <c r="J34" s="644"/>
      <c r="K34" s="655"/>
    </row>
    <row r="35" spans="2:11" ht="15" customHeight="1">
      <c r="B35" s="640"/>
      <c r="C35" s="646" t="s">
        <v>90</v>
      </c>
      <c r="D35" s="192"/>
      <c r="E35" s="656"/>
      <c r="F35" s="656"/>
      <c r="G35" s="99"/>
      <c r="H35" s="658"/>
      <c r="I35" s="190"/>
      <c r="J35" s="643"/>
      <c r="K35" s="654"/>
    </row>
    <row r="36" spans="2:11" ht="15" customHeight="1">
      <c r="B36" s="641"/>
      <c r="C36" s="646"/>
      <c r="D36" s="193"/>
      <c r="E36" s="657"/>
      <c r="F36" s="657"/>
      <c r="G36" s="126"/>
      <c r="H36" s="659"/>
      <c r="I36" s="191"/>
      <c r="J36" s="644"/>
      <c r="K36" s="655"/>
    </row>
    <row r="37" spans="2:11" ht="15" customHeight="1">
      <c r="B37" s="640"/>
      <c r="C37" s="646" t="s">
        <v>91</v>
      </c>
      <c r="D37" s="192"/>
      <c r="E37" s="656"/>
      <c r="F37" s="656"/>
      <c r="G37" s="99"/>
      <c r="H37" s="658"/>
      <c r="I37" s="190"/>
      <c r="J37" s="643"/>
      <c r="K37" s="654"/>
    </row>
    <row r="38" spans="2:11" ht="15" customHeight="1">
      <c r="B38" s="641"/>
      <c r="C38" s="646"/>
      <c r="D38" s="193"/>
      <c r="E38" s="657"/>
      <c r="F38" s="657"/>
      <c r="G38" s="126"/>
      <c r="H38" s="659"/>
      <c r="I38" s="191"/>
      <c r="J38" s="644"/>
      <c r="K38" s="655"/>
    </row>
    <row r="39" spans="2:11" ht="15" customHeight="1">
      <c r="B39" s="640"/>
      <c r="C39" s="650" t="s">
        <v>576</v>
      </c>
      <c r="D39" s="192"/>
      <c r="E39" s="656"/>
      <c r="F39" s="656"/>
      <c r="G39" s="99"/>
      <c r="H39" s="658"/>
      <c r="I39" s="190"/>
      <c r="J39" s="643"/>
      <c r="K39" s="654"/>
    </row>
    <row r="40" spans="2:11" ht="15" customHeight="1">
      <c r="B40" s="641"/>
      <c r="C40" s="651"/>
      <c r="D40" s="193"/>
      <c r="E40" s="657"/>
      <c r="F40" s="657"/>
      <c r="G40" s="126"/>
      <c r="H40" s="659"/>
      <c r="I40" s="191"/>
      <c r="J40" s="644"/>
      <c r="K40" s="655"/>
    </row>
    <row r="41" spans="2:11" ht="15" customHeight="1">
      <c r="B41" s="640"/>
      <c r="C41" s="646" t="s">
        <v>364</v>
      </c>
      <c r="D41" s="212" t="s">
        <v>51</v>
      </c>
      <c r="E41" s="207" t="s">
        <v>278</v>
      </c>
      <c r="F41" s="105" t="s">
        <v>274</v>
      </c>
      <c r="G41" s="188"/>
      <c r="H41" s="204" t="s">
        <v>275</v>
      </c>
      <c r="I41" s="210"/>
      <c r="J41" s="117"/>
      <c r="K41" s="125"/>
    </row>
    <row r="42" spans="2:11" ht="15" customHeight="1">
      <c r="B42" s="641"/>
      <c r="C42" s="646"/>
      <c r="D42" s="193"/>
      <c r="E42" s="81"/>
      <c r="F42" s="81"/>
      <c r="G42" s="114"/>
      <c r="H42" s="80"/>
      <c r="I42" s="80"/>
      <c r="J42" s="114"/>
      <c r="K42" s="124"/>
    </row>
  </sheetData>
  <sheetProtection/>
  <mergeCells count="125">
    <mergeCell ref="H8:H9"/>
    <mergeCell ref="C8:C9"/>
    <mergeCell ref="A1:C1"/>
    <mergeCell ref="J31:K31"/>
    <mergeCell ref="K16:K17"/>
    <mergeCell ref="K18:K19"/>
    <mergeCell ref="K20:K21"/>
    <mergeCell ref="F22:F23"/>
    <mergeCell ref="F24:F25"/>
    <mergeCell ref="J8:J9"/>
    <mergeCell ref="J32:K34"/>
    <mergeCell ref="J35:K36"/>
    <mergeCell ref="J22:J23"/>
    <mergeCell ref="J24:J25"/>
    <mergeCell ref="J26:J27"/>
    <mergeCell ref="K26:K27"/>
    <mergeCell ref="J37:K38"/>
    <mergeCell ref="K8:K9"/>
    <mergeCell ref="K10:K11"/>
    <mergeCell ref="K12:K13"/>
    <mergeCell ref="K14:K15"/>
    <mergeCell ref="K22:K23"/>
    <mergeCell ref="K24:K25"/>
    <mergeCell ref="J16:J17"/>
    <mergeCell ref="J18:J19"/>
    <mergeCell ref="J20:J21"/>
    <mergeCell ref="J10:J11"/>
    <mergeCell ref="J12:J13"/>
    <mergeCell ref="J14:J15"/>
    <mergeCell ref="F14:F15"/>
    <mergeCell ref="G12:G13"/>
    <mergeCell ref="G14:G15"/>
    <mergeCell ref="I10:I11"/>
    <mergeCell ref="I12:I13"/>
    <mergeCell ref="I14:I15"/>
    <mergeCell ref="H10:H11"/>
    <mergeCell ref="F8:F9"/>
    <mergeCell ref="F10:F11"/>
    <mergeCell ref="F12:F13"/>
    <mergeCell ref="E20:E21"/>
    <mergeCell ref="F16:F17"/>
    <mergeCell ref="F18:F19"/>
    <mergeCell ref="E8:E9"/>
    <mergeCell ref="E10:E11"/>
    <mergeCell ref="E12:E13"/>
    <mergeCell ref="E24:E25"/>
    <mergeCell ref="C14:C15"/>
    <mergeCell ref="C16:C17"/>
    <mergeCell ref="C20:C21"/>
    <mergeCell ref="E14:E15"/>
    <mergeCell ref="E16:E17"/>
    <mergeCell ref="E18:E19"/>
    <mergeCell ref="C26:C27"/>
    <mergeCell ref="E26:E27"/>
    <mergeCell ref="D20:D21"/>
    <mergeCell ref="F20:F21"/>
    <mergeCell ref="C22:C23"/>
    <mergeCell ref="C24:C25"/>
    <mergeCell ref="D22:D23"/>
    <mergeCell ref="D24:D25"/>
    <mergeCell ref="D26:D27"/>
    <mergeCell ref="E22:E23"/>
    <mergeCell ref="C41:C42"/>
    <mergeCell ref="C35:C36"/>
    <mergeCell ref="C37:C38"/>
    <mergeCell ref="E35:E36"/>
    <mergeCell ref="C32:C34"/>
    <mergeCell ref="C39:C40"/>
    <mergeCell ref="E37:E38"/>
    <mergeCell ref="E39:E40"/>
    <mergeCell ref="B16:B17"/>
    <mergeCell ref="B18:B19"/>
    <mergeCell ref="C18:C19"/>
    <mergeCell ref="J39:K40"/>
    <mergeCell ref="F35:F36"/>
    <mergeCell ref="H35:H36"/>
    <mergeCell ref="F39:F40"/>
    <mergeCell ref="H39:H40"/>
    <mergeCell ref="F37:F38"/>
    <mergeCell ref="H37:H38"/>
    <mergeCell ref="B7:B9"/>
    <mergeCell ref="B10:B11"/>
    <mergeCell ref="B12:B13"/>
    <mergeCell ref="C10:C11"/>
    <mergeCell ref="C12:C13"/>
    <mergeCell ref="B14:B15"/>
    <mergeCell ref="B20:B21"/>
    <mergeCell ref="B22:B23"/>
    <mergeCell ref="B24:B25"/>
    <mergeCell ref="B26:B27"/>
    <mergeCell ref="D7:D9"/>
    <mergeCell ref="D10:D11"/>
    <mergeCell ref="D12:D13"/>
    <mergeCell ref="D14:D15"/>
    <mergeCell ref="D16:D17"/>
    <mergeCell ref="D18:D19"/>
    <mergeCell ref="G7:G9"/>
    <mergeCell ref="G16:G17"/>
    <mergeCell ref="G18:G19"/>
    <mergeCell ref="G20:G21"/>
    <mergeCell ref="I24:I25"/>
    <mergeCell ref="I26:I27"/>
    <mergeCell ref="H24:H25"/>
    <mergeCell ref="H22:H23"/>
    <mergeCell ref="I18:I19"/>
    <mergeCell ref="I20:I21"/>
    <mergeCell ref="G26:G27"/>
    <mergeCell ref="F26:F27"/>
    <mergeCell ref="I22:I23"/>
    <mergeCell ref="H12:H13"/>
    <mergeCell ref="H14:H15"/>
    <mergeCell ref="H16:H17"/>
    <mergeCell ref="H18:H19"/>
    <mergeCell ref="H20:H21"/>
    <mergeCell ref="H26:H27"/>
    <mergeCell ref="I7:I9"/>
    <mergeCell ref="G10:G11"/>
    <mergeCell ref="B41:B42"/>
    <mergeCell ref="B35:B36"/>
    <mergeCell ref="B37:B38"/>
    <mergeCell ref="B39:B40"/>
    <mergeCell ref="B32:B34"/>
    <mergeCell ref="I16:I17"/>
    <mergeCell ref="G22:G23"/>
    <mergeCell ref="G24:G25"/>
  </mergeCells>
  <printOptions/>
  <pageMargins left="0.7086614173228347" right="0.7086614173228347" top="0.7874015748031497" bottom="0.7874015748031497" header="0" footer="0.31496062992125984"/>
  <pageSetup horizontalDpi="600" verticalDpi="600" orientation="portrait" paperSize="9" r:id="rId1"/>
  <headerFooter alignWithMargins="0">
    <oddFooter>&amp;L短期&amp;C&amp;A</oddFooter>
  </headerFooter>
</worksheet>
</file>

<file path=xl/worksheets/sheet4.xml><?xml version="1.0" encoding="utf-8"?>
<worksheet xmlns="http://schemas.openxmlformats.org/spreadsheetml/2006/main" xmlns:r="http://schemas.openxmlformats.org/officeDocument/2006/relationships">
  <dimension ref="A1:AE55"/>
  <sheetViews>
    <sheetView view="pageBreakPreview" zoomScaleSheetLayoutView="100" zoomScalePageLayoutView="0" workbookViewId="0" topLeftCell="A1">
      <selection activeCell="I28" sqref="I28"/>
    </sheetView>
  </sheetViews>
  <sheetFormatPr defaultColWidth="9.00390625" defaultRowHeight="13.5" customHeight="1"/>
  <cols>
    <col min="1" max="1" width="1.625" style="1" customWidth="1"/>
    <col min="2" max="2" width="6.375" style="18" customWidth="1"/>
    <col min="3" max="3" width="1.25" style="1" customWidth="1"/>
    <col min="4" max="4" width="6.375" style="1" customWidth="1"/>
    <col min="5" max="5" width="4.875" style="1" customWidth="1"/>
    <col min="6" max="6" width="2.125" style="1" customWidth="1"/>
    <col min="7" max="7" width="2.25390625" style="1" customWidth="1"/>
    <col min="8" max="8" width="2.00390625" style="1" customWidth="1"/>
    <col min="9" max="10" width="6.375" style="1" customWidth="1"/>
    <col min="11" max="11" width="6.75390625" style="1" customWidth="1"/>
    <col min="12" max="12" width="6.375" style="1" customWidth="1"/>
    <col min="13" max="13" width="3.125" style="1" customWidth="1"/>
    <col min="14" max="14" width="3.25390625" style="1" customWidth="1"/>
    <col min="15" max="15" width="3.375" style="1" customWidth="1"/>
    <col min="16" max="16" width="3.125" style="1" customWidth="1"/>
    <col min="17" max="18" width="6.375" style="1" customWidth="1"/>
    <col min="19" max="20" width="2.625" style="1" customWidth="1"/>
    <col min="21" max="21" width="1.875" style="1" customWidth="1"/>
    <col min="22" max="16384" width="9.00390625" style="1" customWidth="1"/>
  </cols>
  <sheetData>
    <row r="1" spans="1:4" ht="13.5" customHeight="1">
      <c r="A1" s="600" t="s">
        <v>93</v>
      </c>
      <c r="B1" s="599"/>
      <c r="C1" s="599"/>
      <c r="D1" s="599"/>
    </row>
    <row r="3" spans="17:21" ht="13.5" customHeight="1">
      <c r="Q3" s="670" t="s">
        <v>573</v>
      </c>
      <c r="R3" s="670"/>
      <c r="S3" s="670"/>
      <c r="T3" s="670"/>
      <c r="U3" s="670"/>
    </row>
    <row r="4" spans="5:11" ht="12.75" customHeight="1">
      <c r="E4" s="8"/>
      <c r="F4" s="17"/>
      <c r="G4" s="8"/>
      <c r="J4" s="670" t="s">
        <v>53</v>
      </c>
      <c r="K4" s="670"/>
    </row>
    <row r="5" spans="4:11" ht="13.5" customHeight="1">
      <c r="D5" s="671" t="s">
        <v>52</v>
      </c>
      <c r="H5" s="5"/>
      <c r="I5" s="6"/>
      <c r="J5" s="670" t="s">
        <v>54</v>
      </c>
      <c r="K5" s="670"/>
    </row>
    <row r="6" spans="4:18" ht="13.5" customHeight="1">
      <c r="D6" s="673"/>
      <c r="H6" s="5"/>
      <c r="I6" s="6"/>
      <c r="K6" s="6"/>
      <c r="L6" s="670" t="s">
        <v>136</v>
      </c>
      <c r="M6" s="670"/>
      <c r="N6" s="670"/>
      <c r="O6" s="670"/>
      <c r="R6" s="6"/>
    </row>
    <row r="7" spans="4:20" ht="13.5" customHeight="1" thickBot="1">
      <c r="D7" s="671" t="s">
        <v>55</v>
      </c>
      <c r="F7" s="692" t="s">
        <v>57</v>
      </c>
      <c r="G7" s="693"/>
      <c r="H7" s="15"/>
      <c r="K7" s="409"/>
      <c r="Q7" s="671" t="s">
        <v>132</v>
      </c>
      <c r="R7" s="671" t="s">
        <v>120</v>
      </c>
      <c r="S7" s="686" t="s">
        <v>124</v>
      </c>
      <c r="T7" s="687"/>
    </row>
    <row r="8" spans="4:20" ht="13.5" customHeight="1">
      <c r="D8" s="672"/>
      <c r="F8" s="694"/>
      <c r="G8" s="695"/>
      <c r="H8" s="15"/>
      <c r="J8" s="677" t="s">
        <v>523</v>
      </c>
      <c r="K8" s="679" t="s">
        <v>524</v>
      </c>
      <c r="L8" s="680" t="s">
        <v>525</v>
      </c>
      <c r="Q8" s="672"/>
      <c r="R8" s="672"/>
      <c r="S8" s="688"/>
      <c r="T8" s="689"/>
    </row>
    <row r="9" spans="4:20" ht="13.5" customHeight="1">
      <c r="D9" s="673"/>
      <c r="F9" s="696"/>
      <c r="G9" s="697"/>
      <c r="H9" s="15"/>
      <c r="J9" s="678"/>
      <c r="K9" s="679"/>
      <c r="L9" s="681"/>
      <c r="Q9" s="672"/>
      <c r="R9" s="672"/>
      <c r="S9" s="690"/>
      <c r="T9" s="691"/>
    </row>
    <row r="10" spans="4:18" ht="13.5" customHeight="1">
      <c r="D10" s="2"/>
      <c r="F10" s="15"/>
      <c r="G10" s="692" t="s">
        <v>115</v>
      </c>
      <c r="H10" s="693"/>
      <c r="J10" s="678"/>
      <c r="K10" s="679"/>
      <c r="L10" s="681"/>
      <c r="Q10" s="673"/>
      <c r="R10" s="672"/>
    </row>
    <row r="11" spans="4:18" ht="13.5" customHeight="1" thickBot="1">
      <c r="D11" s="5"/>
      <c r="F11" s="15"/>
      <c r="G11" s="694"/>
      <c r="H11" s="695"/>
      <c r="J11" s="377"/>
      <c r="K11" s="408"/>
      <c r="L11" s="378"/>
      <c r="Q11" s="10"/>
      <c r="R11" s="672"/>
    </row>
    <row r="12" spans="4:18" ht="13.5" customHeight="1">
      <c r="D12" s="682" t="s">
        <v>56</v>
      </c>
      <c r="E12" s="683"/>
      <c r="F12" s="15"/>
      <c r="G12" s="694"/>
      <c r="H12" s="695"/>
      <c r="Q12" s="11"/>
      <c r="R12" s="672"/>
    </row>
    <row r="13" spans="4:18" ht="13.5" customHeight="1">
      <c r="D13" s="5"/>
      <c r="F13" s="15"/>
      <c r="G13" s="694"/>
      <c r="H13" s="695"/>
      <c r="Q13" s="11"/>
      <c r="R13" s="673"/>
    </row>
    <row r="14" spans="3:18" ht="13.5" customHeight="1">
      <c r="C14" s="18"/>
      <c r="D14" s="19"/>
      <c r="E14" s="18"/>
      <c r="F14" s="15"/>
      <c r="G14" s="694"/>
      <c r="H14" s="695"/>
      <c r="Q14" s="11"/>
      <c r="R14" s="671" t="s">
        <v>121</v>
      </c>
    </row>
    <row r="15" spans="3:21" ht="13.5" customHeight="1">
      <c r="C15" s="18"/>
      <c r="D15" s="684" t="s">
        <v>139</v>
      </c>
      <c r="E15" s="18"/>
      <c r="F15" s="15"/>
      <c r="G15" s="696"/>
      <c r="H15" s="697"/>
      <c r="M15" s="2"/>
      <c r="N15" s="13"/>
      <c r="O15" s="13"/>
      <c r="P15" s="4"/>
      <c r="Q15" s="11"/>
      <c r="R15" s="672"/>
      <c r="T15" s="692" t="s">
        <v>123</v>
      </c>
      <c r="U15" s="693"/>
    </row>
    <row r="16" spans="3:21" ht="13.5" customHeight="1">
      <c r="C16" s="18"/>
      <c r="D16" s="685"/>
      <c r="E16" s="18"/>
      <c r="F16" s="15"/>
      <c r="G16" s="692" t="s">
        <v>116</v>
      </c>
      <c r="H16" s="693"/>
      <c r="I16" s="671" t="s">
        <v>131</v>
      </c>
      <c r="M16" s="5"/>
      <c r="N16" s="2"/>
      <c r="O16" s="8"/>
      <c r="P16" s="9"/>
      <c r="Q16" s="11"/>
      <c r="R16" s="672"/>
      <c r="T16" s="694"/>
      <c r="U16" s="695"/>
    </row>
    <row r="17" spans="3:21" ht="13.5" customHeight="1">
      <c r="C17" s="18"/>
      <c r="D17" s="685"/>
      <c r="E17" s="20"/>
      <c r="F17" s="15"/>
      <c r="G17" s="694"/>
      <c r="H17" s="695"/>
      <c r="I17" s="672"/>
      <c r="M17" s="5"/>
      <c r="N17" s="7"/>
      <c r="O17" s="8"/>
      <c r="P17" s="703" t="s">
        <v>355</v>
      </c>
      <c r="Q17" s="11"/>
      <c r="R17" s="673"/>
      <c r="T17" s="694"/>
      <c r="U17" s="695"/>
    </row>
    <row r="18" spans="4:21" ht="13.5" customHeight="1">
      <c r="D18" s="676"/>
      <c r="F18" s="15"/>
      <c r="G18" s="696"/>
      <c r="H18" s="697"/>
      <c r="I18" s="673"/>
      <c r="J18" s="8"/>
      <c r="K18" s="8"/>
      <c r="L18" s="8"/>
      <c r="M18" s="7"/>
      <c r="N18" s="705" t="s">
        <v>137</v>
      </c>
      <c r="O18" s="705"/>
      <c r="P18" s="704"/>
      <c r="Q18" s="11"/>
      <c r="R18" s="671" t="s">
        <v>122</v>
      </c>
      <c r="T18" s="694"/>
      <c r="U18" s="695"/>
    </row>
    <row r="19" spans="4:21" ht="13.5" customHeight="1">
      <c r="D19" s="5"/>
      <c r="R19" s="672"/>
      <c r="T19" s="694"/>
      <c r="U19" s="695"/>
    </row>
    <row r="20" spans="4:21" ht="13.5" customHeight="1">
      <c r="D20" s="5"/>
      <c r="R20" s="672"/>
      <c r="T20" s="694"/>
      <c r="U20" s="695"/>
    </row>
    <row r="21" spans="4:21" ht="13.5" customHeight="1">
      <c r="D21" s="7"/>
      <c r="R21" s="672"/>
      <c r="T21" s="696"/>
      <c r="U21" s="697"/>
    </row>
    <row r="22" spans="2:18" ht="13.5" customHeight="1">
      <c r="B22" s="698" t="s">
        <v>117</v>
      </c>
      <c r="C22" s="16"/>
      <c r="D22" s="674" t="s">
        <v>154</v>
      </c>
      <c r="E22" s="671" t="s">
        <v>118</v>
      </c>
      <c r="F22" s="686" t="s">
        <v>119</v>
      </c>
      <c r="G22" s="701"/>
      <c r="H22" s="687"/>
      <c r="I22" s="674" t="s">
        <v>526</v>
      </c>
      <c r="J22" s="674" t="s">
        <v>526</v>
      </c>
      <c r="K22" s="674" t="s">
        <v>527</v>
      </c>
      <c r="L22" s="674" t="s">
        <v>526</v>
      </c>
      <c r="M22" s="686"/>
      <c r="N22" s="687"/>
      <c r="O22" s="686" t="s">
        <v>92</v>
      </c>
      <c r="P22" s="701"/>
      <c r="Q22" s="687"/>
      <c r="R22" s="673"/>
    </row>
    <row r="23" spans="2:18" ht="13.5" customHeight="1">
      <c r="B23" s="699"/>
      <c r="C23" s="67"/>
      <c r="D23" s="675"/>
      <c r="E23" s="672"/>
      <c r="F23" s="688"/>
      <c r="G23" s="706"/>
      <c r="H23" s="689"/>
      <c r="I23" s="675"/>
      <c r="J23" s="675"/>
      <c r="K23" s="675"/>
      <c r="L23" s="675"/>
      <c r="M23" s="688"/>
      <c r="N23" s="689"/>
      <c r="O23" s="688"/>
      <c r="P23" s="706"/>
      <c r="Q23" s="689"/>
      <c r="R23" s="671" t="s">
        <v>133</v>
      </c>
    </row>
    <row r="24" spans="2:18" ht="13.5" customHeight="1">
      <c r="B24" s="700"/>
      <c r="C24" s="22"/>
      <c r="D24" s="676"/>
      <c r="E24" s="673"/>
      <c r="F24" s="690"/>
      <c r="G24" s="702"/>
      <c r="H24" s="691"/>
      <c r="I24" s="676"/>
      <c r="J24" s="676"/>
      <c r="K24" s="676"/>
      <c r="L24" s="676"/>
      <c r="M24" s="690"/>
      <c r="N24" s="691"/>
      <c r="O24" s="690"/>
      <c r="P24" s="702"/>
      <c r="Q24" s="691"/>
      <c r="R24" s="672"/>
    </row>
    <row r="25" spans="4:18" ht="13.5" customHeight="1">
      <c r="D25" s="2"/>
      <c r="E25" s="3"/>
      <c r="F25" s="6"/>
      <c r="G25" s="6"/>
      <c r="H25" s="6"/>
      <c r="I25" s="701" t="s">
        <v>125</v>
      </c>
      <c r="J25" s="701"/>
      <c r="K25" s="701"/>
      <c r="L25" s="701"/>
      <c r="M25" s="6"/>
      <c r="N25" s="6"/>
      <c r="O25" s="6"/>
      <c r="P25" s="6"/>
      <c r="Q25" s="6"/>
      <c r="R25" s="672"/>
    </row>
    <row r="26" spans="2:18" ht="13.5" customHeight="1">
      <c r="B26" s="21"/>
      <c r="C26" s="12"/>
      <c r="D26" s="7"/>
      <c r="E26" s="8"/>
      <c r="F26" s="8"/>
      <c r="G26" s="8"/>
      <c r="H26" s="8"/>
      <c r="I26" s="702"/>
      <c r="J26" s="702"/>
      <c r="K26" s="702"/>
      <c r="L26" s="702"/>
      <c r="M26" s="8"/>
      <c r="N26" s="8"/>
      <c r="O26" s="8"/>
      <c r="P26" s="8"/>
      <c r="Q26" s="8"/>
      <c r="R26" s="673"/>
    </row>
    <row r="27" ht="13.5" customHeight="1">
      <c r="B27" s="18" t="s">
        <v>126</v>
      </c>
    </row>
    <row r="28" ht="18.75" customHeight="1">
      <c r="E28" s="8"/>
    </row>
    <row r="29" spans="4:7" ht="13.5" customHeight="1">
      <c r="D29" s="671" t="s">
        <v>127</v>
      </c>
      <c r="F29" s="686" t="s">
        <v>134</v>
      </c>
      <c r="G29" s="687"/>
    </row>
    <row r="30" spans="4:15" ht="13.5" customHeight="1">
      <c r="D30" s="672"/>
      <c r="F30" s="690"/>
      <c r="G30" s="691"/>
      <c r="L30" s="670" t="s">
        <v>135</v>
      </c>
      <c r="M30" s="670"/>
      <c r="N30" s="670"/>
      <c r="O30" s="670"/>
    </row>
    <row r="31" spans="4:7" ht="13.5" customHeight="1">
      <c r="D31" s="673"/>
      <c r="F31" s="686" t="s">
        <v>57</v>
      </c>
      <c r="G31" s="687"/>
    </row>
    <row r="32" spans="4:21" ht="13.5" customHeight="1">
      <c r="D32" s="671" t="s">
        <v>128</v>
      </c>
      <c r="F32" s="688"/>
      <c r="G32" s="689"/>
      <c r="J32" s="392" t="s">
        <v>6</v>
      </c>
      <c r="K32" s="96"/>
      <c r="L32" s="96"/>
      <c r="M32" s="96"/>
      <c r="N32" s="96"/>
      <c r="O32" s="96"/>
      <c r="P32" s="96"/>
      <c r="Q32" s="96"/>
      <c r="R32" s="96"/>
      <c r="S32" s="96"/>
      <c r="T32" s="96"/>
      <c r="U32" s="410"/>
    </row>
    <row r="33" spans="4:21" ht="13.5" customHeight="1">
      <c r="D33" s="672"/>
      <c r="F33" s="690"/>
      <c r="G33" s="691"/>
      <c r="J33" s="400" t="s">
        <v>5</v>
      </c>
      <c r="K33" s="213"/>
      <c r="L33" s="213"/>
      <c r="M33" s="213"/>
      <c r="N33" s="213"/>
      <c r="O33" s="213"/>
      <c r="P33" s="213"/>
      <c r="Q33" s="213"/>
      <c r="R33" s="213"/>
      <c r="S33" s="213"/>
      <c r="T33" s="213"/>
      <c r="U33" s="401"/>
    </row>
    <row r="34" spans="4:21" ht="13.5" customHeight="1">
      <c r="D34" s="673"/>
      <c r="G34" s="694" t="s">
        <v>115</v>
      </c>
      <c r="H34" s="693"/>
      <c r="J34" s="400" t="s">
        <v>4</v>
      </c>
      <c r="K34" s="213"/>
      <c r="L34" s="213"/>
      <c r="M34" s="213"/>
      <c r="N34" s="213"/>
      <c r="O34" s="213"/>
      <c r="P34" s="213"/>
      <c r="Q34" s="213"/>
      <c r="R34" s="213"/>
      <c r="S34" s="213"/>
      <c r="T34" s="213"/>
      <c r="U34" s="401"/>
    </row>
    <row r="35" spans="4:21" ht="13.5" customHeight="1">
      <c r="D35" s="671" t="s">
        <v>132</v>
      </c>
      <c r="G35" s="694"/>
      <c r="H35" s="695"/>
      <c r="J35" s="400" t="s">
        <v>476</v>
      </c>
      <c r="K35" s="213"/>
      <c r="L35" s="213"/>
      <c r="M35" s="213"/>
      <c r="N35" s="213"/>
      <c r="O35" s="213"/>
      <c r="P35" s="213"/>
      <c r="Q35" s="213"/>
      <c r="R35" s="213"/>
      <c r="S35" s="213"/>
      <c r="T35" s="213"/>
      <c r="U35" s="401"/>
    </row>
    <row r="36" spans="4:31" ht="13.5" customHeight="1">
      <c r="D36" s="672"/>
      <c r="G36" s="694"/>
      <c r="H36" s="695"/>
      <c r="J36" s="400" t="s">
        <v>502</v>
      </c>
      <c r="K36" s="213"/>
      <c r="L36" s="213"/>
      <c r="M36" s="213"/>
      <c r="N36" s="213"/>
      <c r="O36" s="6"/>
      <c r="P36" s="6"/>
      <c r="Q36" s="6"/>
      <c r="R36" s="6"/>
      <c r="S36" s="213"/>
      <c r="T36" s="213"/>
      <c r="U36" s="401"/>
      <c r="AB36" s="213"/>
      <c r="AC36" s="213"/>
      <c r="AD36" s="213"/>
      <c r="AE36" s="213"/>
    </row>
    <row r="37" spans="4:31" ht="13.5" customHeight="1">
      <c r="D37" s="672"/>
      <c r="G37" s="694"/>
      <c r="H37" s="695"/>
      <c r="J37" s="400" t="s">
        <v>503</v>
      </c>
      <c r="K37" s="199"/>
      <c r="L37" s="199"/>
      <c r="M37" s="199"/>
      <c r="N37" s="199"/>
      <c r="O37" s="6"/>
      <c r="P37" s="6"/>
      <c r="Q37" s="6"/>
      <c r="R37" s="6"/>
      <c r="S37" s="199"/>
      <c r="T37" s="199"/>
      <c r="U37" s="401"/>
      <c r="AB37" s="199"/>
      <c r="AC37" s="199"/>
      <c r="AD37" s="199"/>
      <c r="AE37" s="199"/>
    </row>
    <row r="38" spans="4:31" ht="13.5" customHeight="1">
      <c r="D38" s="672"/>
      <c r="G38" s="694"/>
      <c r="H38" s="695"/>
      <c r="J38" s="400" t="s">
        <v>207</v>
      </c>
      <c r="K38" s="6"/>
      <c r="L38" s="6"/>
      <c r="M38" s="6"/>
      <c r="N38" s="6"/>
      <c r="O38" s="6"/>
      <c r="P38" s="6"/>
      <c r="Q38" s="6"/>
      <c r="R38" s="6"/>
      <c r="S38" s="199"/>
      <c r="T38" s="199"/>
      <c r="U38" s="401"/>
      <c r="X38" s="199"/>
      <c r="Y38" s="199"/>
      <c r="Z38" s="199"/>
      <c r="AA38" s="199"/>
      <c r="AB38" s="199"/>
      <c r="AC38" s="199"/>
      <c r="AD38" s="199"/>
      <c r="AE38" s="199"/>
    </row>
    <row r="39" spans="4:31" ht="13.5" customHeight="1">
      <c r="D39" s="672"/>
      <c r="G39" s="694"/>
      <c r="H39" s="695"/>
      <c r="J39" s="400" t="s">
        <v>208</v>
      </c>
      <c r="K39" s="6"/>
      <c r="L39" s="6"/>
      <c r="M39" s="6"/>
      <c r="N39" s="6"/>
      <c r="O39" s="6"/>
      <c r="P39" s="6"/>
      <c r="Q39" s="6"/>
      <c r="R39" s="6"/>
      <c r="S39" s="199"/>
      <c r="T39" s="199"/>
      <c r="U39" s="401"/>
      <c r="X39" s="199"/>
      <c r="Y39" s="199"/>
      <c r="Z39" s="199"/>
      <c r="AA39" s="199"/>
      <c r="AB39" s="199"/>
      <c r="AC39" s="199"/>
      <c r="AD39" s="199"/>
      <c r="AE39" s="199"/>
    </row>
    <row r="40" spans="4:21" ht="13.5" customHeight="1">
      <c r="D40" s="672"/>
      <c r="G40" s="694"/>
      <c r="H40" s="695"/>
      <c r="J40" s="400" t="s">
        <v>504</v>
      </c>
      <c r="K40" s="6"/>
      <c r="L40" s="6"/>
      <c r="M40" s="6"/>
      <c r="N40" s="6"/>
      <c r="O40" s="6"/>
      <c r="P40" s="6"/>
      <c r="Q40" s="6"/>
      <c r="R40" s="6"/>
      <c r="S40" s="6"/>
      <c r="T40" s="6"/>
      <c r="U40" s="401"/>
    </row>
    <row r="41" spans="4:23" ht="13.5" customHeight="1">
      <c r="D41" s="672"/>
      <c r="G41" s="694"/>
      <c r="H41" s="695"/>
      <c r="J41" s="400" t="s">
        <v>31</v>
      </c>
      <c r="K41" s="6"/>
      <c r="L41" s="6"/>
      <c r="M41" s="6"/>
      <c r="N41" s="6"/>
      <c r="O41" s="6"/>
      <c r="P41" s="6"/>
      <c r="Q41" s="6"/>
      <c r="R41" s="6"/>
      <c r="S41" s="6"/>
      <c r="T41" s="6"/>
      <c r="U41" s="401"/>
      <c r="W41" s="18"/>
    </row>
    <row r="42" spans="4:23" ht="13.5" customHeight="1">
      <c r="D42" s="672"/>
      <c r="G42" s="694"/>
      <c r="H42" s="695"/>
      <c r="J42" s="402" t="s">
        <v>58</v>
      </c>
      <c r="K42" s="6"/>
      <c r="L42" s="6"/>
      <c r="M42" s="6"/>
      <c r="N42" s="6"/>
      <c r="O42" s="6"/>
      <c r="P42" s="6"/>
      <c r="Q42" s="6"/>
      <c r="R42" s="6"/>
      <c r="S42" s="6"/>
      <c r="T42" s="6"/>
      <c r="U42" s="401"/>
      <c r="W42" s="18"/>
    </row>
    <row r="43" spans="4:23" ht="13.5" customHeight="1">
      <c r="D43" s="672"/>
      <c r="G43" s="694"/>
      <c r="H43" s="695"/>
      <c r="J43" s="403" t="s">
        <v>345</v>
      </c>
      <c r="K43" s="404"/>
      <c r="L43" s="404"/>
      <c r="M43" s="404"/>
      <c r="N43" s="404"/>
      <c r="O43" s="404"/>
      <c r="P43" s="404"/>
      <c r="Q43" s="404"/>
      <c r="R43" s="404"/>
      <c r="S43" s="404"/>
      <c r="T43" s="404"/>
      <c r="U43" s="405"/>
      <c r="W43" s="18"/>
    </row>
    <row r="44" spans="4:8" ht="13.5" customHeight="1">
      <c r="D44" s="672"/>
      <c r="G44" s="694"/>
      <c r="H44" s="695"/>
    </row>
    <row r="45" spans="4:16" ht="13.5" customHeight="1">
      <c r="D45" s="673"/>
      <c r="G45" s="696"/>
      <c r="H45" s="697"/>
      <c r="M45" s="2"/>
      <c r="N45" s="13"/>
      <c r="O45" s="13"/>
      <c r="P45" s="4"/>
    </row>
    <row r="46" spans="4:16" ht="13.5" customHeight="1">
      <c r="D46" s="671" t="s">
        <v>129</v>
      </c>
      <c r="G46" s="692" t="s">
        <v>116</v>
      </c>
      <c r="H46" s="693"/>
      <c r="I46" s="671" t="s">
        <v>131</v>
      </c>
      <c r="M46" s="5"/>
      <c r="N46" s="2"/>
      <c r="O46" s="8"/>
      <c r="P46" s="9"/>
    </row>
    <row r="47" spans="4:18" ht="13.5" customHeight="1">
      <c r="D47" s="672"/>
      <c r="G47" s="694"/>
      <c r="H47" s="695"/>
      <c r="I47" s="672"/>
      <c r="M47" s="686" t="s">
        <v>130</v>
      </c>
      <c r="N47" s="701"/>
      <c r="O47" s="701"/>
      <c r="P47" s="687"/>
      <c r="Q47" s="6"/>
      <c r="R47" s="6"/>
    </row>
    <row r="48" spans="4:18" ht="13.5" customHeight="1">
      <c r="D48" s="673"/>
      <c r="G48" s="696"/>
      <c r="H48" s="697"/>
      <c r="I48" s="673"/>
      <c r="M48" s="688"/>
      <c r="N48" s="706"/>
      <c r="O48" s="706"/>
      <c r="P48" s="689"/>
      <c r="Q48" s="6"/>
      <c r="R48" s="6"/>
    </row>
    <row r="49" spans="4:18" ht="13.5" customHeight="1">
      <c r="D49" s="7"/>
      <c r="M49" s="688"/>
      <c r="N49" s="706"/>
      <c r="O49" s="706"/>
      <c r="P49" s="689"/>
      <c r="Q49" s="6"/>
      <c r="R49" s="6"/>
    </row>
    <row r="50" spans="4:18" ht="13.5" customHeight="1">
      <c r="D50" s="674" t="s">
        <v>140</v>
      </c>
      <c r="E50" s="674"/>
      <c r="F50" s="686"/>
      <c r="G50" s="701"/>
      <c r="H50" s="687"/>
      <c r="I50" s="674" t="s">
        <v>526</v>
      </c>
      <c r="J50" s="674" t="s">
        <v>526</v>
      </c>
      <c r="K50" s="674" t="s">
        <v>153</v>
      </c>
      <c r="L50" s="674" t="s">
        <v>153</v>
      </c>
      <c r="M50" s="688"/>
      <c r="N50" s="706"/>
      <c r="O50" s="706"/>
      <c r="P50" s="689"/>
      <c r="Q50" s="6"/>
      <c r="R50" s="6"/>
    </row>
    <row r="51" spans="4:18" ht="13.5" customHeight="1">
      <c r="D51" s="675"/>
      <c r="E51" s="675"/>
      <c r="F51" s="688"/>
      <c r="G51" s="706"/>
      <c r="H51" s="689"/>
      <c r="I51" s="675"/>
      <c r="J51" s="675"/>
      <c r="K51" s="675"/>
      <c r="L51" s="675"/>
      <c r="M51" s="688"/>
      <c r="N51" s="706"/>
      <c r="O51" s="706"/>
      <c r="P51" s="689"/>
      <c r="Q51" s="6"/>
      <c r="R51" s="6"/>
    </row>
    <row r="52" spans="4:18" ht="13.5" customHeight="1">
      <c r="D52" s="676"/>
      <c r="E52" s="676"/>
      <c r="F52" s="690"/>
      <c r="G52" s="702"/>
      <c r="H52" s="691"/>
      <c r="I52" s="676"/>
      <c r="J52" s="676"/>
      <c r="K52" s="676"/>
      <c r="L52" s="676"/>
      <c r="M52" s="690"/>
      <c r="N52" s="702"/>
      <c r="O52" s="702"/>
      <c r="P52" s="691"/>
      <c r="Q52" s="6"/>
      <c r="R52" s="6"/>
    </row>
    <row r="53" spans="4:17" ht="13.5" customHeight="1">
      <c r="D53" s="2"/>
      <c r="E53" s="3"/>
      <c r="F53" s="6"/>
      <c r="G53" s="6"/>
      <c r="H53" s="6"/>
      <c r="I53" s="701" t="s">
        <v>125</v>
      </c>
      <c r="J53" s="701"/>
      <c r="K53" s="701"/>
      <c r="L53" s="701"/>
      <c r="M53" s="6"/>
      <c r="N53" s="6"/>
      <c r="O53" s="6"/>
      <c r="P53" s="6"/>
      <c r="Q53" s="5"/>
    </row>
    <row r="54" spans="2:17" ht="13.5" customHeight="1">
      <c r="B54" s="21"/>
      <c r="C54" s="12"/>
      <c r="D54" s="7"/>
      <c r="E54" s="8"/>
      <c r="F54" s="8"/>
      <c r="G54" s="8"/>
      <c r="H54" s="8"/>
      <c r="I54" s="702"/>
      <c r="J54" s="702"/>
      <c r="K54" s="702"/>
      <c r="L54" s="702"/>
      <c r="M54" s="8"/>
      <c r="N54" s="8"/>
      <c r="O54" s="8"/>
      <c r="P54" s="8"/>
      <c r="Q54" s="5"/>
    </row>
    <row r="55" ht="13.5" customHeight="1">
      <c r="B55" s="18" t="s">
        <v>126</v>
      </c>
    </row>
  </sheetData>
  <sheetProtection/>
  <mergeCells count="55">
    <mergeCell ref="A1:D1"/>
    <mergeCell ref="D46:D48"/>
    <mergeCell ref="I53:L54"/>
    <mergeCell ref="D29:D31"/>
    <mergeCell ref="D32:D34"/>
    <mergeCell ref="D35:D45"/>
    <mergeCell ref="D50:D52"/>
    <mergeCell ref="E50:E52"/>
    <mergeCell ref="F50:H52"/>
    <mergeCell ref="F29:G30"/>
    <mergeCell ref="F31:G33"/>
    <mergeCell ref="I46:I48"/>
    <mergeCell ref="M47:P52"/>
    <mergeCell ref="F22:H24"/>
    <mergeCell ref="M22:N24"/>
    <mergeCell ref="O22:Q24"/>
    <mergeCell ref="I50:I52"/>
    <mergeCell ref="G34:H45"/>
    <mergeCell ref="L30:O30"/>
    <mergeCell ref="G46:H48"/>
    <mergeCell ref="I22:I24"/>
    <mergeCell ref="J22:J24"/>
    <mergeCell ref="R23:R26"/>
    <mergeCell ref="R18:R22"/>
    <mergeCell ref="I25:L26"/>
    <mergeCell ref="K22:K24"/>
    <mergeCell ref="L22:L24"/>
    <mergeCell ref="I16:I18"/>
    <mergeCell ref="P17:P18"/>
    <mergeCell ref="N18:O18"/>
    <mergeCell ref="B22:B24"/>
    <mergeCell ref="D22:D24"/>
    <mergeCell ref="E22:E24"/>
    <mergeCell ref="F7:G9"/>
    <mergeCell ref="G10:H15"/>
    <mergeCell ref="G16:H18"/>
    <mergeCell ref="D5:D6"/>
    <mergeCell ref="D7:D9"/>
    <mergeCell ref="D12:E12"/>
    <mergeCell ref="D15:D18"/>
    <mergeCell ref="Q3:U3"/>
    <mergeCell ref="J50:J52"/>
    <mergeCell ref="J5:K5"/>
    <mergeCell ref="S7:T9"/>
    <mergeCell ref="T15:U21"/>
    <mergeCell ref="R14:R17"/>
    <mergeCell ref="J4:K4"/>
    <mergeCell ref="L6:O6"/>
    <mergeCell ref="R7:R13"/>
    <mergeCell ref="Q7:Q10"/>
    <mergeCell ref="K50:K52"/>
    <mergeCell ref="L50:L52"/>
    <mergeCell ref="J8:J10"/>
    <mergeCell ref="K8:K10"/>
    <mergeCell ref="L8:L10"/>
  </mergeCells>
  <printOptions/>
  <pageMargins left="0.7086614173228347" right="0.7086614173228347" top="0.7874015748031497" bottom="0.7874015748031497" header="0" footer="0.31496062992125984"/>
  <pageSetup horizontalDpi="600" verticalDpi="600" orientation="portrait" paperSize="9" r:id="rId1"/>
  <headerFooter alignWithMargins="0">
    <oddFooter>&amp;L短期&amp;C&amp;A</oddFooter>
  </headerFooter>
</worksheet>
</file>

<file path=xl/worksheets/sheet5.xml><?xml version="1.0" encoding="utf-8"?>
<worksheet xmlns="http://schemas.openxmlformats.org/spreadsheetml/2006/main" xmlns:r="http://schemas.openxmlformats.org/officeDocument/2006/relationships">
  <dimension ref="A1:S35"/>
  <sheetViews>
    <sheetView view="pageBreakPreview" zoomScaleSheetLayoutView="100" zoomScalePageLayoutView="0" workbookViewId="0" topLeftCell="A1">
      <selection activeCell="I10" sqref="I10"/>
    </sheetView>
  </sheetViews>
  <sheetFormatPr defaultColWidth="9.00390625" defaultRowHeight="13.5"/>
  <cols>
    <col min="1" max="1" width="1.875" style="68" customWidth="1"/>
    <col min="2" max="2" width="2.25390625" style="69" customWidth="1"/>
    <col min="3" max="3" width="3.25390625" style="68" customWidth="1"/>
    <col min="4" max="4" width="7.00390625" style="68" customWidth="1"/>
    <col min="5" max="8" width="5.00390625" style="68" customWidth="1"/>
    <col min="9" max="9" width="5.25390625" style="68" customWidth="1"/>
    <col min="10" max="14" width="5.00390625" style="68" customWidth="1"/>
    <col min="15" max="15" width="5.50390625" style="68" customWidth="1"/>
    <col min="16" max="16" width="5.00390625" style="68" customWidth="1"/>
    <col min="17" max="17" width="5.25390625" style="68" customWidth="1"/>
    <col min="18" max="18" width="5.75390625" style="68" customWidth="1"/>
    <col min="19" max="21" width="8.625" style="68" customWidth="1"/>
    <col min="22" max="16384" width="9.00390625" style="68" customWidth="1"/>
  </cols>
  <sheetData>
    <row r="1" spans="1:17" ht="14.25">
      <c r="A1" s="715" t="s">
        <v>174</v>
      </c>
      <c r="B1" s="715"/>
      <c r="C1" s="715"/>
      <c r="D1" s="715"/>
      <c r="E1" s="599"/>
      <c r="F1" s="599"/>
      <c r="M1" s="603" t="s">
        <v>572</v>
      </c>
      <c r="N1" s="603"/>
      <c r="O1" s="603"/>
      <c r="P1" s="603"/>
      <c r="Q1" s="603"/>
    </row>
    <row r="2" ht="15.75" customHeight="1">
      <c r="B2" s="18" t="s">
        <v>742</v>
      </c>
    </row>
    <row r="3" spans="2:18" ht="15" customHeight="1">
      <c r="B3" s="709" t="s">
        <v>143</v>
      </c>
      <c r="C3" s="710"/>
      <c r="D3" s="701" t="s">
        <v>141</v>
      </c>
      <c r="E3" s="707"/>
      <c r="F3" s="707"/>
      <c r="G3" s="707"/>
      <c r="H3" s="716" t="s">
        <v>155</v>
      </c>
      <c r="I3" s="717"/>
      <c r="J3" s="717"/>
      <c r="K3" s="718"/>
      <c r="L3" s="717" t="s">
        <v>156</v>
      </c>
      <c r="M3" s="717"/>
      <c r="N3" s="717"/>
      <c r="O3" s="717"/>
      <c r="P3" s="717"/>
      <c r="Q3" s="717"/>
      <c r="R3" s="718"/>
    </row>
    <row r="4" spans="2:18" ht="15" customHeight="1">
      <c r="B4" s="711"/>
      <c r="C4" s="712"/>
      <c r="D4" s="708"/>
      <c r="E4" s="708"/>
      <c r="F4" s="708"/>
      <c r="G4" s="708"/>
      <c r="H4" s="305"/>
      <c r="I4" s="73"/>
      <c r="J4" s="73"/>
      <c r="K4" s="306"/>
      <c r="L4" s="235"/>
      <c r="M4" s="73"/>
      <c r="N4" s="73"/>
      <c r="O4" s="73"/>
      <c r="P4" s="73"/>
      <c r="Q4" s="73"/>
      <c r="R4" s="306"/>
    </row>
    <row r="5" spans="2:18" ht="15" customHeight="1">
      <c r="B5" s="711"/>
      <c r="C5" s="712"/>
      <c r="D5" s="100"/>
      <c r="E5" s="668" t="s">
        <v>142</v>
      </c>
      <c r="F5" s="719"/>
      <c r="G5" s="720"/>
      <c r="H5" s="307"/>
      <c r="I5" s="76" t="s">
        <v>203</v>
      </c>
      <c r="J5" s="76"/>
      <c r="K5" s="308"/>
      <c r="L5" s="236" t="s">
        <v>200</v>
      </c>
      <c r="M5" s="76" t="s">
        <v>202</v>
      </c>
      <c r="N5" s="76" t="s">
        <v>203</v>
      </c>
      <c r="O5" s="76" t="s">
        <v>368</v>
      </c>
      <c r="P5" s="76"/>
      <c r="Q5" s="76"/>
      <c r="R5" s="308"/>
    </row>
    <row r="6" spans="2:18" ht="15" customHeight="1">
      <c r="B6" s="713"/>
      <c r="C6" s="714"/>
      <c r="D6" s="100"/>
      <c r="E6" s="228"/>
      <c r="F6" s="229"/>
      <c r="G6" s="297"/>
      <c r="H6" s="307" t="s">
        <v>199</v>
      </c>
      <c r="I6" s="76" t="s">
        <v>204</v>
      </c>
      <c r="J6" s="76" t="s">
        <v>367</v>
      </c>
      <c r="K6" s="308" t="s">
        <v>365</v>
      </c>
      <c r="L6" s="236"/>
      <c r="M6" s="76"/>
      <c r="N6" s="76" t="s">
        <v>204</v>
      </c>
      <c r="O6" s="76"/>
      <c r="P6" s="76" t="s">
        <v>205</v>
      </c>
      <c r="Q6" s="76" t="s">
        <v>367</v>
      </c>
      <c r="R6" s="308" t="s">
        <v>365</v>
      </c>
    </row>
    <row r="7" spans="2:18" ht="15" customHeight="1">
      <c r="B7" s="78" t="s">
        <v>371</v>
      </c>
      <c r="C7" s="125"/>
      <c r="D7" s="100"/>
      <c r="E7" s="228" t="s">
        <v>197</v>
      </c>
      <c r="F7" s="229" t="s">
        <v>198</v>
      </c>
      <c r="G7" s="297" t="s">
        <v>354</v>
      </c>
      <c r="H7" s="307"/>
      <c r="I7" s="76" t="s">
        <v>287</v>
      </c>
      <c r="J7" s="76"/>
      <c r="K7" s="308"/>
      <c r="L7" s="236" t="s">
        <v>201</v>
      </c>
      <c r="M7" s="76" t="s">
        <v>201</v>
      </c>
      <c r="N7" s="76" t="s">
        <v>288</v>
      </c>
      <c r="O7" s="76" t="s">
        <v>369</v>
      </c>
      <c r="P7" s="76"/>
      <c r="Q7" s="76"/>
      <c r="R7" s="308"/>
    </row>
    <row r="8" spans="2:18" ht="15" customHeight="1" thickBot="1">
      <c r="B8" s="314" t="s">
        <v>372</v>
      </c>
      <c r="C8" s="142" t="s">
        <v>373</v>
      </c>
      <c r="D8" s="142"/>
      <c r="E8" s="243"/>
      <c r="F8" s="244"/>
      <c r="G8" s="298" t="s">
        <v>366</v>
      </c>
      <c r="H8" s="243"/>
      <c r="I8" s="244"/>
      <c r="J8" s="244"/>
      <c r="K8" s="309"/>
      <c r="L8" s="245"/>
      <c r="M8" s="244"/>
      <c r="N8" s="244"/>
      <c r="O8" s="244"/>
      <c r="P8" s="244"/>
      <c r="Q8" s="244"/>
      <c r="R8" s="309"/>
    </row>
    <row r="9" spans="2:19" s="82" customFormat="1" ht="9.75" customHeight="1">
      <c r="B9" s="315"/>
      <c r="C9" s="316"/>
      <c r="D9" s="242" t="s">
        <v>101</v>
      </c>
      <c r="E9" s="240" t="s">
        <v>101</v>
      </c>
      <c r="F9" s="241" t="s">
        <v>101</v>
      </c>
      <c r="G9" s="299" t="s">
        <v>101</v>
      </c>
      <c r="H9" s="240" t="s">
        <v>101</v>
      </c>
      <c r="I9" s="241" t="s">
        <v>101</v>
      </c>
      <c r="J9" s="241" t="s">
        <v>101</v>
      </c>
      <c r="K9" s="310" t="s">
        <v>101</v>
      </c>
      <c r="L9" s="242" t="s">
        <v>101</v>
      </c>
      <c r="M9" s="241" t="s">
        <v>101</v>
      </c>
      <c r="N9" s="241" t="s">
        <v>101</v>
      </c>
      <c r="O9" s="241" t="s">
        <v>101</v>
      </c>
      <c r="P9" s="241" t="s">
        <v>101</v>
      </c>
      <c r="Q9" s="241" t="s">
        <v>101</v>
      </c>
      <c r="R9" s="322" t="s">
        <v>101</v>
      </c>
      <c r="S9" s="451"/>
    </row>
    <row r="10" spans="2:18" ht="24" customHeight="1">
      <c r="B10" s="78"/>
      <c r="C10" s="317">
        <v>4</v>
      </c>
      <c r="D10" s="97"/>
      <c r="E10" s="83"/>
      <c r="F10" s="84"/>
      <c r="G10" s="300" t="s">
        <v>292</v>
      </c>
      <c r="H10" s="83"/>
      <c r="I10" s="84"/>
      <c r="J10" s="84"/>
      <c r="K10" s="85"/>
      <c r="L10" s="237"/>
      <c r="M10" s="84"/>
      <c r="N10" s="84"/>
      <c r="O10" s="84"/>
      <c r="P10" s="84"/>
      <c r="Q10" s="84"/>
      <c r="R10" s="85"/>
    </row>
    <row r="11" spans="2:18" ht="24" customHeight="1">
      <c r="B11" s="78"/>
      <c r="C11" s="318">
        <v>5</v>
      </c>
      <c r="D11" s="95"/>
      <c r="E11" s="86"/>
      <c r="F11" s="87"/>
      <c r="G11" s="301" t="s">
        <v>292</v>
      </c>
      <c r="H11" s="86"/>
      <c r="I11" s="87"/>
      <c r="J11" s="87"/>
      <c r="K11" s="88"/>
      <c r="L11" s="238"/>
      <c r="M11" s="87"/>
      <c r="N11" s="87"/>
      <c r="O11" s="87"/>
      <c r="P11" s="87"/>
      <c r="Q11" s="87"/>
      <c r="R11" s="88"/>
    </row>
    <row r="12" spans="2:18" ht="24" customHeight="1">
      <c r="B12" s="78"/>
      <c r="C12" s="318">
        <v>6</v>
      </c>
      <c r="D12" s="95"/>
      <c r="E12" s="86"/>
      <c r="F12" s="87"/>
      <c r="G12" s="301" t="s">
        <v>292</v>
      </c>
      <c r="H12" s="86"/>
      <c r="I12" s="87"/>
      <c r="J12" s="87"/>
      <c r="K12" s="88"/>
      <c r="L12" s="238"/>
      <c r="M12" s="87"/>
      <c r="N12" s="87"/>
      <c r="O12" s="87"/>
      <c r="P12" s="87"/>
      <c r="Q12" s="87"/>
      <c r="R12" s="88"/>
    </row>
    <row r="13" spans="2:18" ht="24" customHeight="1">
      <c r="B13" s="78" t="s">
        <v>342</v>
      </c>
      <c r="C13" s="318">
        <v>7</v>
      </c>
      <c r="D13" s="95"/>
      <c r="E13" s="86"/>
      <c r="F13" s="87"/>
      <c r="G13" s="301" t="s">
        <v>289</v>
      </c>
      <c r="H13" s="86"/>
      <c r="I13" s="87"/>
      <c r="J13" s="87"/>
      <c r="K13" s="88"/>
      <c r="L13" s="238"/>
      <c r="M13" s="87"/>
      <c r="N13" s="87"/>
      <c r="O13" s="87"/>
      <c r="P13" s="87"/>
      <c r="Q13" s="87"/>
      <c r="R13" s="88"/>
    </row>
    <row r="14" spans="2:18" ht="24" customHeight="1">
      <c r="B14" s="78"/>
      <c r="C14" s="318">
        <v>8</v>
      </c>
      <c r="D14" s="95"/>
      <c r="E14" s="86"/>
      <c r="F14" s="87"/>
      <c r="G14" s="301" t="s">
        <v>289</v>
      </c>
      <c r="H14" s="86"/>
      <c r="I14" s="87"/>
      <c r="J14" s="87"/>
      <c r="K14" s="88"/>
      <c r="L14" s="238"/>
      <c r="M14" s="87"/>
      <c r="N14" s="87"/>
      <c r="O14" s="87"/>
      <c r="P14" s="87"/>
      <c r="Q14" s="87"/>
      <c r="R14" s="88"/>
    </row>
    <row r="15" spans="2:18" ht="24" customHeight="1">
      <c r="B15" s="78"/>
      <c r="C15" s="318">
        <v>9</v>
      </c>
      <c r="D15" s="95"/>
      <c r="E15" s="86"/>
      <c r="F15" s="87"/>
      <c r="G15" s="301" t="s">
        <v>289</v>
      </c>
      <c r="H15" s="86"/>
      <c r="I15" s="87"/>
      <c r="J15" s="87"/>
      <c r="K15" s="88"/>
      <c r="L15" s="238"/>
      <c r="M15" s="87"/>
      <c r="N15" s="87"/>
      <c r="O15" s="87"/>
      <c r="P15" s="87"/>
      <c r="Q15" s="87"/>
      <c r="R15" s="88"/>
    </row>
    <row r="16" spans="2:18" ht="24" customHeight="1">
      <c r="B16" s="78" t="s">
        <v>371</v>
      </c>
      <c r="C16" s="318">
        <v>10</v>
      </c>
      <c r="D16" s="95"/>
      <c r="E16" s="86"/>
      <c r="F16" s="87"/>
      <c r="G16" s="301" t="s">
        <v>290</v>
      </c>
      <c r="H16" s="86"/>
      <c r="I16" s="87"/>
      <c r="J16" s="87"/>
      <c r="K16" s="88"/>
      <c r="L16" s="238"/>
      <c r="M16" s="87"/>
      <c r="N16" s="87"/>
      <c r="O16" s="87"/>
      <c r="P16" s="87"/>
      <c r="Q16" s="87"/>
      <c r="R16" s="88"/>
    </row>
    <row r="17" spans="2:18" ht="24" customHeight="1">
      <c r="B17" s="78"/>
      <c r="C17" s="318">
        <v>11</v>
      </c>
      <c r="D17" s="95"/>
      <c r="E17" s="86"/>
      <c r="F17" s="87"/>
      <c r="G17" s="301" t="s">
        <v>290</v>
      </c>
      <c r="H17" s="86"/>
      <c r="I17" s="87"/>
      <c r="J17" s="87"/>
      <c r="K17" s="88"/>
      <c r="L17" s="238"/>
      <c r="M17" s="87"/>
      <c r="N17" s="87"/>
      <c r="O17" s="87"/>
      <c r="P17" s="87"/>
      <c r="Q17" s="87"/>
      <c r="R17" s="88"/>
    </row>
    <row r="18" spans="2:18" ht="24" customHeight="1">
      <c r="B18" s="78"/>
      <c r="C18" s="318">
        <v>12</v>
      </c>
      <c r="D18" s="95"/>
      <c r="E18" s="86"/>
      <c r="F18" s="87"/>
      <c r="G18" s="301" t="s">
        <v>290</v>
      </c>
      <c r="H18" s="86"/>
      <c r="I18" s="87"/>
      <c r="J18" s="87"/>
      <c r="K18" s="88"/>
      <c r="L18" s="238"/>
      <c r="M18" s="87"/>
      <c r="N18" s="87"/>
      <c r="O18" s="87"/>
      <c r="P18" s="87"/>
      <c r="Q18" s="87"/>
      <c r="R18" s="88"/>
    </row>
    <row r="19" spans="2:18" ht="24" customHeight="1">
      <c r="B19" s="78" t="s">
        <v>372</v>
      </c>
      <c r="C19" s="319">
        <v>1</v>
      </c>
      <c r="D19" s="95"/>
      <c r="E19" s="86"/>
      <c r="F19" s="87"/>
      <c r="G19" s="301" t="s">
        <v>291</v>
      </c>
      <c r="H19" s="86"/>
      <c r="I19" s="87"/>
      <c r="J19" s="87"/>
      <c r="K19" s="88"/>
      <c r="L19" s="238"/>
      <c r="M19" s="87"/>
      <c r="N19" s="87"/>
      <c r="O19" s="87"/>
      <c r="P19" s="87"/>
      <c r="Q19" s="87"/>
      <c r="R19" s="88"/>
    </row>
    <row r="20" spans="2:18" ht="24" customHeight="1">
      <c r="B20" s="78"/>
      <c r="C20" s="319">
        <v>2</v>
      </c>
      <c r="D20" s="95"/>
      <c r="E20" s="86"/>
      <c r="F20" s="87"/>
      <c r="G20" s="301" t="s">
        <v>291</v>
      </c>
      <c r="H20" s="86"/>
      <c r="I20" s="87"/>
      <c r="J20" s="87"/>
      <c r="K20" s="88"/>
      <c r="L20" s="238"/>
      <c r="M20" s="87"/>
      <c r="N20" s="87"/>
      <c r="O20" s="87"/>
      <c r="P20" s="87"/>
      <c r="Q20" s="87"/>
      <c r="R20" s="88"/>
    </row>
    <row r="21" spans="2:18" ht="24" customHeight="1">
      <c r="B21" s="78"/>
      <c r="C21" s="320">
        <v>3</v>
      </c>
      <c r="D21" s="96"/>
      <c r="E21" s="89"/>
      <c r="F21" s="90"/>
      <c r="G21" s="302" t="s">
        <v>291</v>
      </c>
      <c r="H21" s="89"/>
      <c r="I21" s="90"/>
      <c r="J21" s="90"/>
      <c r="K21" s="91"/>
      <c r="L21" s="239"/>
      <c r="M21" s="90"/>
      <c r="N21" s="90"/>
      <c r="O21" s="90"/>
      <c r="P21" s="90"/>
      <c r="Q21" s="90"/>
      <c r="R21" s="91"/>
    </row>
    <row r="22" spans="2:18" ht="24" customHeight="1">
      <c r="B22" s="79"/>
      <c r="C22" s="296" t="s">
        <v>365</v>
      </c>
      <c r="D22" s="313"/>
      <c r="E22" s="92"/>
      <c r="F22" s="93"/>
      <c r="G22" s="303"/>
      <c r="H22" s="311"/>
      <c r="I22" s="94"/>
      <c r="J22" s="94"/>
      <c r="K22" s="312"/>
      <c r="L22" s="197"/>
      <c r="M22" s="94"/>
      <c r="N22" s="94"/>
      <c r="O22" s="94"/>
      <c r="P22" s="94"/>
      <c r="Q22" s="94"/>
      <c r="R22" s="312"/>
    </row>
    <row r="23" spans="2:18" ht="24" customHeight="1">
      <c r="B23" s="78"/>
      <c r="C23" s="321">
        <v>4</v>
      </c>
      <c r="D23" s="97"/>
      <c r="E23" s="83"/>
      <c r="F23" s="84"/>
      <c r="G23" s="304" t="s">
        <v>292</v>
      </c>
      <c r="H23" s="83"/>
      <c r="I23" s="84"/>
      <c r="J23" s="84"/>
      <c r="K23" s="85"/>
      <c r="L23" s="237"/>
      <c r="M23" s="84"/>
      <c r="N23" s="84"/>
      <c r="O23" s="84"/>
      <c r="P23" s="84"/>
      <c r="Q23" s="84"/>
      <c r="R23" s="85"/>
    </row>
    <row r="24" spans="2:18" ht="24" customHeight="1">
      <c r="B24" s="78"/>
      <c r="C24" s="319">
        <v>5</v>
      </c>
      <c r="D24" s="95"/>
      <c r="E24" s="86"/>
      <c r="F24" s="87"/>
      <c r="G24" s="301" t="s">
        <v>292</v>
      </c>
      <c r="H24" s="86"/>
      <c r="I24" s="87"/>
      <c r="J24" s="87"/>
      <c r="K24" s="88"/>
      <c r="L24" s="238"/>
      <c r="M24" s="87"/>
      <c r="N24" s="87"/>
      <c r="O24" s="87"/>
      <c r="P24" s="87"/>
      <c r="Q24" s="87"/>
      <c r="R24" s="88"/>
    </row>
    <row r="25" spans="2:18" ht="24" customHeight="1">
      <c r="B25" s="78"/>
      <c r="C25" s="319">
        <v>6</v>
      </c>
      <c r="D25" s="95"/>
      <c r="E25" s="86"/>
      <c r="F25" s="87"/>
      <c r="G25" s="301" t="s">
        <v>292</v>
      </c>
      <c r="H25" s="86"/>
      <c r="I25" s="87"/>
      <c r="J25" s="87"/>
      <c r="K25" s="88"/>
      <c r="L25" s="238"/>
      <c r="M25" s="87"/>
      <c r="N25" s="87"/>
      <c r="O25" s="87"/>
      <c r="P25" s="87"/>
      <c r="Q25" s="87"/>
      <c r="R25" s="88"/>
    </row>
    <row r="26" spans="2:18" ht="24" customHeight="1">
      <c r="B26" s="78" t="s">
        <v>341</v>
      </c>
      <c r="C26" s="319">
        <v>7</v>
      </c>
      <c r="D26" s="95"/>
      <c r="E26" s="86"/>
      <c r="F26" s="87"/>
      <c r="G26" s="301" t="s">
        <v>293</v>
      </c>
      <c r="H26" s="86"/>
      <c r="I26" s="87"/>
      <c r="J26" s="87"/>
      <c r="K26" s="88"/>
      <c r="L26" s="238"/>
      <c r="M26" s="87"/>
      <c r="N26" s="87"/>
      <c r="O26" s="87"/>
      <c r="P26" s="87"/>
      <c r="Q26" s="87"/>
      <c r="R26" s="88"/>
    </row>
    <row r="27" spans="2:18" ht="24" customHeight="1">
      <c r="B27" s="78"/>
      <c r="C27" s="318">
        <v>8</v>
      </c>
      <c r="D27" s="95"/>
      <c r="E27" s="86"/>
      <c r="F27" s="87"/>
      <c r="G27" s="301" t="s">
        <v>293</v>
      </c>
      <c r="H27" s="86"/>
      <c r="I27" s="87"/>
      <c r="J27" s="87"/>
      <c r="K27" s="88"/>
      <c r="L27" s="238"/>
      <c r="M27" s="87"/>
      <c r="N27" s="87"/>
      <c r="O27" s="87"/>
      <c r="P27" s="87"/>
      <c r="Q27" s="87"/>
      <c r="R27" s="88"/>
    </row>
    <row r="28" spans="2:18" ht="24" customHeight="1">
      <c r="B28" s="78"/>
      <c r="C28" s="318">
        <v>9</v>
      </c>
      <c r="D28" s="95"/>
      <c r="E28" s="86"/>
      <c r="F28" s="87"/>
      <c r="G28" s="301" t="s">
        <v>293</v>
      </c>
      <c r="H28" s="86"/>
      <c r="I28" s="87"/>
      <c r="J28" s="87"/>
      <c r="K28" s="88"/>
      <c r="L28" s="238"/>
      <c r="M28" s="87"/>
      <c r="N28" s="87"/>
      <c r="O28" s="87"/>
      <c r="P28" s="87"/>
      <c r="Q28" s="87"/>
      <c r="R28" s="88"/>
    </row>
    <row r="29" spans="2:18" ht="24" customHeight="1">
      <c r="B29" s="78" t="s">
        <v>371</v>
      </c>
      <c r="C29" s="319">
        <v>10</v>
      </c>
      <c r="D29" s="95"/>
      <c r="E29" s="86"/>
      <c r="F29" s="87"/>
      <c r="G29" s="301" t="s">
        <v>290</v>
      </c>
      <c r="H29" s="86"/>
      <c r="I29" s="87"/>
      <c r="J29" s="87"/>
      <c r="K29" s="88"/>
      <c r="L29" s="238"/>
      <c r="M29" s="87"/>
      <c r="N29" s="87"/>
      <c r="O29" s="87"/>
      <c r="P29" s="87"/>
      <c r="Q29" s="87"/>
      <c r="R29" s="88"/>
    </row>
    <row r="30" spans="2:18" ht="24" customHeight="1">
      <c r="B30" s="78"/>
      <c r="C30" s="319">
        <v>11</v>
      </c>
      <c r="D30" s="95"/>
      <c r="E30" s="86"/>
      <c r="F30" s="87"/>
      <c r="G30" s="301" t="s">
        <v>290</v>
      </c>
      <c r="H30" s="86"/>
      <c r="I30" s="87"/>
      <c r="J30" s="87"/>
      <c r="K30" s="88"/>
      <c r="L30" s="238"/>
      <c r="M30" s="87"/>
      <c r="N30" s="87"/>
      <c r="O30" s="87"/>
      <c r="P30" s="87"/>
      <c r="Q30" s="87"/>
      <c r="R30" s="88"/>
    </row>
    <row r="31" spans="2:18" ht="24" customHeight="1">
      <c r="B31" s="78"/>
      <c r="C31" s="319">
        <v>12</v>
      </c>
      <c r="D31" s="95"/>
      <c r="E31" s="86"/>
      <c r="F31" s="87"/>
      <c r="G31" s="301" t="s">
        <v>290</v>
      </c>
      <c r="H31" s="86"/>
      <c r="I31" s="87"/>
      <c r="J31" s="87"/>
      <c r="K31" s="88"/>
      <c r="L31" s="238"/>
      <c r="M31" s="87"/>
      <c r="N31" s="87"/>
      <c r="O31" s="87"/>
      <c r="P31" s="87"/>
      <c r="Q31" s="87"/>
      <c r="R31" s="88"/>
    </row>
    <row r="32" spans="2:18" ht="24" customHeight="1">
      <c r="B32" s="78" t="s">
        <v>372</v>
      </c>
      <c r="C32" s="319">
        <v>1</v>
      </c>
      <c r="D32" s="95"/>
      <c r="E32" s="86"/>
      <c r="F32" s="87"/>
      <c r="G32" s="301" t="s">
        <v>291</v>
      </c>
      <c r="H32" s="86"/>
      <c r="I32" s="87"/>
      <c r="J32" s="87"/>
      <c r="K32" s="88"/>
      <c r="L32" s="238"/>
      <c r="M32" s="87"/>
      <c r="N32" s="87"/>
      <c r="O32" s="87"/>
      <c r="P32" s="87"/>
      <c r="Q32" s="87"/>
      <c r="R32" s="88"/>
    </row>
    <row r="33" spans="2:18" ht="24" customHeight="1">
      <c r="B33" s="78"/>
      <c r="C33" s="319">
        <v>2</v>
      </c>
      <c r="D33" s="95"/>
      <c r="E33" s="86"/>
      <c r="F33" s="87"/>
      <c r="G33" s="301" t="s">
        <v>291</v>
      </c>
      <c r="H33" s="86"/>
      <c r="I33" s="87"/>
      <c r="J33" s="87"/>
      <c r="K33" s="88"/>
      <c r="L33" s="238"/>
      <c r="M33" s="87"/>
      <c r="N33" s="87"/>
      <c r="O33" s="87"/>
      <c r="P33" s="87"/>
      <c r="Q33" s="87"/>
      <c r="R33" s="88"/>
    </row>
    <row r="34" spans="2:18" ht="24" customHeight="1">
      <c r="B34" s="78"/>
      <c r="C34" s="320">
        <v>3</v>
      </c>
      <c r="D34" s="96"/>
      <c r="E34" s="89"/>
      <c r="F34" s="90"/>
      <c r="G34" s="302" t="s">
        <v>291</v>
      </c>
      <c r="H34" s="89"/>
      <c r="I34" s="90"/>
      <c r="J34" s="90"/>
      <c r="K34" s="91"/>
      <c r="L34" s="239"/>
      <c r="M34" s="90"/>
      <c r="N34" s="90"/>
      <c r="O34" s="90"/>
      <c r="P34" s="90"/>
      <c r="Q34" s="90"/>
      <c r="R34" s="91"/>
    </row>
    <row r="35" spans="2:18" ht="24" customHeight="1">
      <c r="B35" s="79"/>
      <c r="C35" s="296" t="s">
        <v>365</v>
      </c>
      <c r="D35" s="313"/>
      <c r="E35" s="92"/>
      <c r="F35" s="93"/>
      <c r="G35" s="303"/>
      <c r="H35" s="311"/>
      <c r="I35" s="94"/>
      <c r="J35" s="94"/>
      <c r="K35" s="312"/>
      <c r="L35" s="197"/>
      <c r="M35" s="94"/>
      <c r="N35" s="94"/>
      <c r="O35" s="94"/>
      <c r="P35" s="94"/>
      <c r="Q35" s="94"/>
      <c r="R35" s="312"/>
    </row>
  </sheetData>
  <sheetProtection/>
  <mergeCells count="7">
    <mergeCell ref="D3:G4"/>
    <mergeCell ref="B3:C6"/>
    <mergeCell ref="A1:F1"/>
    <mergeCell ref="M1:Q1"/>
    <mergeCell ref="H3:K3"/>
    <mergeCell ref="L3:R3"/>
    <mergeCell ref="E5:G5"/>
  </mergeCells>
  <printOptions/>
  <pageMargins left="0.7086614173228347" right="0.7086614173228347" top="0.7874015748031497" bottom="0.7874015748031497" header="0" footer="0.31496062992125984"/>
  <pageSetup horizontalDpi="600" verticalDpi="600" orientation="portrait" paperSize="9" r:id="rId1"/>
  <headerFooter alignWithMargins="0">
    <oddFooter>&amp;L短期&amp;C&amp;A</oddFooter>
  </headerFooter>
</worksheet>
</file>

<file path=xl/worksheets/sheet6.xml><?xml version="1.0" encoding="utf-8"?>
<worksheet xmlns="http://schemas.openxmlformats.org/spreadsheetml/2006/main" xmlns:r="http://schemas.openxmlformats.org/officeDocument/2006/relationships">
  <dimension ref="A1:R36"/>
  <sheetViews>
    <sheetView view="pageBreakPreview" zoomScaleSheetLayoutView="100" zoomScalePageLayoutView="0" workbookViewId="0" topLeftCell="A1">
      <selection activeCell="E24" sqref="E24"/>
    </sheetView>
  </sheetViews>
  <sheetFormatPr defaultColWidth="9.00390625" defaultRowHeight="13.5"/>
  <cols>
    <col min="1" max="1" width="2.625" style="69" customWidth="1"/>
    <col min="2" max="2" width="9.00390625" style="69" customWidth="1"/>
    <col min="3" max="3" width="3.625" style="214" customWidth="1"/>
    <col min="4" max="4" width="11.375" style="69" customWidth="1"/>
    <col min="5" max="6" width="3.125" style="214" customWidth="1"/>
    <col min="7" max="7" width="11.00390625" style="214" customWidth="1"/>
    <col min="8" max="8" width="5.375" style="214" customWidth="1"/>
    <col min="9" max="12" width="7.00390625" style="69" customWidth="1"/>
    <col min="13" max="16" width="9.50390625" style="69" customWidth="1"/>
    <col min="17" max="17" width="6.00390625" style="69" customWidth="1"/>
    <col min="18" max="18" width="15.625" style="69" customWidth="1"/>
    <col min="19" max="16384" width="9.00390625" style="69" customWidth="1"/>
  </cols>
  <sheetData>
    <row r="1" spans="1:16" ht="15.75" customHeight="1">
      <c r="A1" s="745" t="s">
        <v>594</v>
      </c>
      <c r="B1" s="715"/>
      <c r="C1" s="715"/>
      <c r="D1" s="715"/>
      <c r="N1" s="390" t="s">
        <v>216</v>
      </c>
      <c r="O1" s="390"/>
      <c r="P1" s="390"/>
    </row>
    <row r="2" spans="1:18" ht="15.75" customHeight="1">
      <c r="A2" s="741" t="s">
        <v>45</v>
      </c>
      <c r="B2" s="605"/>
      <c r="C2" s="605"/>
      <c r="D2" s="605"/>
      <c r="P2" s="649" t="s">
        <v>532</v>
      </c>
      <c r="Q2" s="649"/>
      <c r="R2" s="649"/>
    </row>
    <row r="3" spans="2:18" ht="15.75" customHeight="1">
      <c r="B3" s="721" t="s">
        <v>60</v>
      </c>
      <c r="C3" s="724" t="s">
        <v>61</v>
      </c>
      <c r="D3" s="721" t="s">
        <v>62</v>
      </c>
      <c r="E3" s="727" t="s">
        <v>63</v>
      </c>
      <c r="F3" s="727" t="s">
        <v>64</v>
      </c>
      <c r="G3" s="215"/>
      <c r="H3" s="727" t="s">
        <v>65</v>
      </c>
      <c r="I3" s="733" t="s">
        <v>66</v>
      </c>
      <c r="J3" s="734"/>
      <c r="K3" s="734"/>
      <c r="L3" s="735"/>
      <c r="M3" s="733" t="s">
        <v>12</v>
      </c>
      <c r="N3" s="735"/>
      <c r="O3" s="399" t="s">
        <v>482</v>
      </c>
      <c r="P3" s="721" t="s">
        <v>485</v>
      </c>
      <c r="Q3" s="187" t="s">
        <v>104</v>
      </c>
      <c r="R3" s="721" t="s">
        <v>108</v>
      </c>
    </row>
    <row r="4" spans="2:18" ht="15.75" customHeight="1">
      <c r="B4" s="722"/>
      <c r="C4" s="725"/>
      <c r="D4" s="722"/>
      <c r="E4" s="728"/>
      <c r="F4" s="732"/>
      <c r="G4" s="216" t="s">
        <v>102</v>
      </c>
      <c r="H4" s="728"/>
      <c r="I4" s="733" t="s">
        <v>67</v>
      </c>
      <c r="J4" s="735"/>
      <c r="K4" s="217" t="s">
        <v>68</v>
      </c>
      <c r="L4" s="187" t="s">
        <v>367</v>
      </c>
      <c r="M4" s="187" t="s">
        <v>11</v>
      </c>
      <c r="N4" s="187" t="s">
        <v>11</v>
      </c>
      <c r="O4" s="397"/>
      <c r="P4" s="723"/>
      <c r="Q4" s="106" t="s">
        <v>105</v>
      </c>
      <c r="R4" s="722"/>
    </row>
    <row r="5" spans="2:18" ht="15.75" customHeight="1">
      <c r="B5" s="722"/>
      <c r="C5" s="725"/>
      <c r="D5" s="722"/>
      <c r="E5" s="728"/>
      <c r="F5" s="728"/>
      <c r="G5" s="216" t="s">
        <v>103</v>
      </c>
      <c r="H5" s="728"/>
      <c r="I5" s="187" t="s">
        <v>109</v>
      </c>
      <c r="J5" s="187" t="s">
        <v>69</v>
      </c>
      <c r="K5" s="218" t="s">
        <v>70</v>
      </c>
      <c r="L5" s="106" t="s">
        <v>71</v>
      </c>
      <c r="M5" s="722" t="s">
        <v>343</v>
      </c>
      <c r="N5" s="742" t="s">
        <v>484</v>
      </c>
      <c r="O5" s="742" t="s">
        <v>483</v>
      </c>
      <c r="P5" s="722" t="s">
        <v>486</v>
      </c>
      <c r="Q5" s="106" t="s">
        <v>106</v>
      </c>
      <c r="R5" s="722"/>
    </row>
    <row r="6" spans="2:18" ht="15.75" customHeight="1">
      <c r="B6" s="723"/>
      <c r="C6" s="726"/>
      <c r="D6" s="723"/>
      <c r="E6" s="729"/>
      <c r="F6" s="729"/>
      <c r="G6" s="219"/>
      <c r="H6" s="729"/>
      <c r="I6" s="109" t="s">
        <v>72</v>
      </c>
      <c r="J6" s="109" t="s">
        <v>394</v>
      </c>
      <c r="K6" s="220" t="s">
        <v>73</v>
      </c>
      <c r="L6" s="109" t="s">
        <v>74</v>
      </c>
      <c r="M6" s="723"/>
      <c r="N6" s="743"/>
      <c r="O6" s="743"/>
      <c r="P6" s="723"/>
      <c r="Q6" s="106" t="s">
        <v>107</v>
      </c>
      <c r="R6" s="723"/>
    </row>
    <row r="7" spans="2:18" ht="9.75" customHeight="1" thickBot="1">
      <c r="B7" s="131"/>
      <c r="C7" s="221"/>
      <c r="D7" s="131"/>
      <c r="E7" s="131"/>
      <c r="F7" s="131"/>
      <c r="G7" s="215"/>
      <c r="H7" s="131"/>
      <c r="I7" s="187"/>
      <c r="J7" s="222" t="s">
        <v>477</v>
      </c>
      <c r="K7" s="222" t="s">
        <v>477</v>
      </c>
      <c r="L7" s="222" t="s">
        <v>477</v>
      </c>
      <c r="M7" s="222" t="s">
        <v>494</v>
      </c>
      <c r="N7" s="222" t="s">
        <v>494</v>
      </c>
      <c r="O7" s="222"/>
      <c r="P7" s="222"/>
      <c r="Q7" s="77"/>
      <c r="R7" s="131"/>
    </row>
    <row r="8" spans="1:18" s="129" customFormat="1" ht="15.75" customHeight="1">
      <c r="A8" s="288"/>
      <c r="B8" s="746" t="s">
        <v>511</v>
      </c>
      <c r="C8" s="738" t="s">
        <v>157</v>
      </c>
      <c r="D8" s="738" t="s">
        <v>384</v>
      </c>
      <c r="E8" s="738" t="s">
        <v>95</v>
      </c>
      <c r="F8" s="738">
        <v>55</v>
      </c>
      <c r="G8" s="738" t="s">
        <v>381</v>
      </c>
      <c r="H8" s="738" t="s">
        <v>96</v>
      </c>
      <c r="I8" s="738" t="s">
        <v>37</v>
      </c>
      <c r="J8" s="738" t="s">
        <v>528</v>
      </c>
      <c r="K8" s="738" t="s">
        <v>385</v>
      </c>
      <c r="L8" s="738" t="s">
        <v>386</v>
      </c>
      <c r="M8" s="379" t="s">
        <v>209</v>
      </c>
      <c r="N8" s="379" t="s">
        <v>213</v>
      </c>
      <c r="O8" s="379"/>
      <c r="P8" s="379"/>
      <c r="Q8" s="738" t="s">
        <v>97</v>
      </c>
      <c r="R8" s="744" t="s">
        <v>379</v>
      </c>
    </row>
    <row r="9" spans="1:18" ht="15.75" customHeight="1">
      <c r="A9" s="289" t="s">
        <v>523</v>
      </c>
      <c r="B9" s="737"/>
      <c r="C9" s="731"/>
      <c r="D9" s="731"/>
      <c r="E9" s="731"/>
      <c r="F9" s="731"/>
      <c r="G9" s="731"/>
      <c r="H9" s="731"/>
      <c r="I9" s="731"/>
      <c r="J9" s="731"/>
      <c r="K9" s="731"/>
      <c r="L9" s="731"/>
      <c r="M9" s="380" t="s">
        <v>387</v>
      </c>
      <c r="N9" s="380" t="s">
        <v>387</v>
      </c>
      <c r="O9" s="380" t="s">
        <v>387</v>
      </c>
      <c r="P9" s="380" t="s">
        <v>387</v>
      </c>
      <c r="Q9" s="731"/>
      <c r="R9" s="740"/>
    </row>
    <row r="10" spans="1:18" ht="15.75" customHeight="1">
      <c r="A10" s="289"/>
      <c r="B10" s="382"/>
      <c r="C10" s="383"/>
      <c r="D10" s="384"/>
      <c r="E10" s="385"/>
      <c r="F10" s="385"/>
      <c r="G10" s="385"/>
      <c r="H10" s="385"/>
      <c r="I10" s="384"/>
      <c r="J10" s="384"/>
      <c r="K10" s="384"/>
      <c r="L10" s="384"/>
      <c r="M10" s="384"/>
      <c r="N10" s="384"/>
      <c r="O10" s="384"/>
      <c r="P10" s="384"/>
      <c r="Q10" s="384"/>
      <c r="R10" s="384"/>
    </row>
    <row r="11" spans="1:18" s="164" customFormat="1" ht="15.75" customHeight="1">
      <c r="A11" s="290" t="s">
        <v>382</v>
      </c>
      <c r="B11" s="736" t="s">
        <v>512</v>
      </c>
      <c r="C11" s="730" t="s">
        <v>157</v>
      </c>
      <c r="D11" s="730" t="s">
        <v>48</v>
      </c>
      <c r="E11" s="730" t="s">
        <v>94</v>
      </c>
      <c r="F11" s="730">
        <v>50</v>
      </c>
      <c r="G11" s="730" t="s">
        <v>377</v>
      </c>
      <c r="H11" s="730" t="s">
        <v>96</v>
      </c>
      <c r="I11" s="730" t="s">
        <v>535</v>
      </c>
      <c r="J11" s="730" t="s">
        <v>529</v>
      </c>
      <c r="K11" s="730" t="s">
        <v>40</v>
      </c>
      <c r="L11" s="730" t="s">
        <v>41</v>
      </c>
      <c r="M11" s="386" t="s">
        <v>210</v>
      </c>
      <c r="N11" s="386" t="s">
        <v>214</v>
      </c>
      <c r="O11" s="386"/>
      <c r="P11" s="386"/>
      <c r="Q11" s="730" t="s">
        <v>97</v>
      </c>
      <c r="R11" s="739"/>
    </row>
    <row r="12" spans="1:18" s="164" customFormat="1" ht="15.75" customHeight="1">
      <c r="A12" s="290"/>
      <c r="B12" s="737"/>
      <c r="C12" s="731"/>
      <c r="D12" s="731"/>
      <c r="E12" s="731"/>
      <c r="F12" s="731"/>
      <c r="G12" s="731"/>
      <c r="H12" s="731"/>
      <c r="I12" s="731"/>
      <c r="J12" s="731"/>
      <c r="K12" s="731"/>
      <c r="L12" s="731"/>
      <c r="M12" s="380" t="s">
        <v>388</v>
      </c>
      <c r="N12" s="380" t="s">
        <v>388</v>
      </c>
      <c r="O12" s="380" t="s">
        <v>387</v>
      </c>
      <c r="P12" s="380" t="s">
        <v>387</v>
      </c>
      <c r="Q12" s="731"/>
      <c r="R12" s="740"/>
    </row>
    <row r="13" spans="1:18" s="164" customFormat="1" ht="15.75" customHeight="1">
      <c r="A13" s="290" t="s">
        <v>525</v>
      </c>
      <c r="B13" s="736" t="s">
        <v>42</v>
      </c>
      <c r="C13" s="730" t="s">
        <v>157</v>
      </c>
      <c r="D13" s="730" t="s">
        <v>48</v>
      </c>
      <c r="E13" s="730" t="s">
        <v>95</v>
      </c>
      <c r="F13" s="730">
        <v>23</v>
      </c>
      <c r="G13" s="730" t="s">
        <v>378</v>
      </c>
      <c r="H13" s="730" t="s">
        <v>96</v>
      </c>
      <c r="I13" s="730" t="s">
        <v>536</v>
      </c>
      <c r="J13" s="730" t="s">
        <v>530</v>
      </c>
      <c r="K13" s="730">
        <v>0</v>
      </c>
      <c r="L13" s="730">
        <v>0</v>
      </c>
      <c r="M13" s="386" t="s">
        <v>211</v>
      </c>
      <c r="N13" s="386" t="s">
        <v>215</v>
      </c>
      <c r="O13" s="386"/>
      <c r="P13" s="386"/>
      <c r="Q13" s="730" t="s">
        <v>97</v>
      </c>
      <c r="R13" s="739"/>
    </row>
    <row r="14" spans="1:18" s="164" customFormat="1" ht="15.75" customHeight="1" thickBot="1">
      <c r="A14" s="291"/>
      <c r="B14" s="737"/>
      <c r="C14" s="731"/>
      <c r="D14" s="731"/>
      <c r="E14" s="731"/>
      <c r="F14" s="731"/>
      <c r="G14" s="731"/>
      <c r="H14" s="731"/>
      <c r="I14" s="731"/>
      <c r="J14" s="731"/>
      <c r="K14" s="731"/>
      <c r="L14" s="731"/>
      <c r="M14" s="380" t="s">
        <v>388</v>
      </c>
      <c r="N14" s="380" t="s">
        <v>388</v>
      </c>
      <c r="O14" s="380" t="s">
        <v>387</v>
      </c>
      <c r="P14" s="380" t="s">
        <v>387</v>
      </c>
      <c r="Q14" s="731"/>
      <c r="R14" s="740"/>
    </row>
    <row r="15" spans="2:18" ht="15.75" customHeight="1">
      <c r="B15" s="730" t="s">
        <v>42</v>
      </c>
      <c r="C15" s="730" t="s">
        <v>157</v>
      </c>
      <c r="D15" s="730" t="s">
        <v>48</v>
      </c>
      <c r="E15" s="730" t="s">
        <v>95</v>
      </c>
      <c r="F15" s="730" t="s">
        <v>43</v>
      </c>
      <c r="G15" s="730" t="s">
        <v>377</v>
      </c>
      <c r="H15" s="730" t="s">
        <v>98</v>
      </c>
      <c r="I15" s="730" t="s">
        <v>537</v>
      </c>
      <c r="J15" s="730" t="s">
        <v>531</v>
      </c>
      <c r="K15" s="730">
        <v>0</v>
      </c>
      <c r="L15" s="730">
        <v>0</v>
      </c>
      <c r="M15" s="386" t="s">
        <v>212</v>
      </c>
      <c r="N15" s="386" t="s">
        <v>212</v>
      </c>
      <c r="O15" s="386"/>
      <c r="P15" s="386"/>
      <c r="Q15" s="730" t="s">
        <v>377</v>
      </c>
      <c r="R15" s="739" t="s">
        <v>380</v>
      </c>
    </row>
    <row r="16" spans="2:18" ht="15.75" customHeight="1">
      <c r="B16" s="731"/>
      <c r="C16" s="731"/>
      <c r="D16" s="731"/>
      <c r="E16" s="731"/>
      <c r="F16" s="731"/>
      <c r="G16" s="731"/>
      <c r="H16" s="731"/>
      <c r="I16" s="731"/>
      <c r="J16" s="731"/>
      <c r="K16" s="731"/>
      <c r="L16" s="731"/>
      <c r="M16" s="380" t="s">
        <v>389</v>
      </c>
      <c r="N16" s="380" t="s">
        <v>389</v>
      </c>
      <c r="O16" s="380" t="s">
        <v>387</v>
      </c>
      <c r="P16" s="380" t="s">
        <v>387</v>
      </c>
      <c r="Q16" s="731"/>
      <c r="R16" s="740"/>
    </row>
    <row r="17" spans="2:18" ht="15.75" customHeight="1">
      <c r="B17" s="383" t="s">
        <v>473</v>
      </c>
      <c r="C17" s="387"/>
      <c r="D17" s="388" t="s">
        <v>383</v>
      </c>
      <c r="E17" s="387"/>
      <c r="F17" s="383" t="s">
        <v>390</v>
      </c>
      <c r="G17" s="387"/>
      <c r="H17" s="387"/>
      <c r="I17" s="389"/>
      <c r="J17" s="383" t="s">
        <v>567</v>
      </c>
      <c r="K17" s="389"/>
      <c r="L17" s="389"/>
      <c r="M17" s="383" t="s">
        <v>391</v>
      </c>
      <c r="N17" s="383" t="s">
        <v>391</v>
      </c>
      <c r="O17" s="380" t="s">
        <v>387</v>
      </c>
      <c r="P17" s="380" t="s">
        <v>387</v>
      </c>
      <c r="Q17" s="389"/>
      <c r="R17" s="388"/>
    </row>
    <row r="18" spans="2:18" ht="15.75" customHeight="1">
      <c r="B18" s="225"/>
      <c r="C18" s="223"/>
      <c r="D18" s="225"/>
      <c r="E18" s="223"/>
      <c r="F18" s="223"/>
      <c r="G18" s="223"/>
      <c r="H18" s="223"/>
      <c r="I18" s="225"/>
      <c r="J18" s="225"/>
      <c r="K18" s="225"/>
      <c r="L18" s="225"/>
      <c r="M18" s="225"/>
      <c r="N18" s="225"/>
      <c r="O18" s="225"/>
      <c r="P18" s="225"/>
      <c r="Q18" s="225"/>
      <c r="R18" s="225"/>
    </row>
    <row r="19" spans="2:18" ht="15.75" customHeight="1">
      <c r="B19" s="225"/>
      <c r="C19" s="223"/>
      <c r="D19" s="225"/>
      <c r="E19" s="223"/>
      <c r="F19" s="223"/>
      <c r="G19" s="223"/>
      <c r="H19" s="223"/>
      <c r="I19" s="225"/>
      <c r="J19" s="225"/>
      <c r="K19" s="225"/>
      <c r="L19" s="225"/>
      <c r="M19" s="225"/>
      <c r="N19" s="225"/>
      <c r="O19" s="225"/>
      <c r="P19" s="225"/>
      <c r="Q19" s="225"/>
      <c r="R19" s="225"/>
    </row>
    <row r="20" spans="2:18" ht="15.75" customHeight="1">
      <c r="B20" s="223" t="s">
        <v>473</v>
      </c>
      <c r="C20" s="224"/>
      <c r="D20" s="225" t="s">
        <v>344</v>
      </c>
      <c r="E20" s="224"/>
      <c r="F20" s="223"/>
      <c r="G20" s="224"/>
      <c r="H20" s="224"/>
      <c r="I20" s="226"/>
      <c r="J20" s="225"/>
      <c r="K20" s="226"/>
      <c r="L20" s="226"/>
      <c r="M20" s="225"/>
      <c r="N20" s="225"/>
      <c r="O20" s="225"/>
      <c r="P20" s="225"/>
      <c r="Q20" s="226"/>
      <c r="R20" s="225"/>
    </row>
    <row r="21" spans="2:18" ht="15.75" customHeight="1">
      <c r="B21" s="225"/>
      <c r="C21" s="223"/>
      <c r="D21" s="225"/>
      <c r="E21" s="223"/>
      <c r="F21" s="223"/>
      <c r="G21" s="223"/>
      <c r="H21" s="223"/>
      <c r="I21" s="225"/>
      <c r="J21" s="225"/>
      <c r="K21" s="225"/>
      <c r="L21" s="225"/>
      <c r="M21" s="225"/>
      <c r="N21" s="225"/>
      <c r="O21" s="225"/>
      <c r="P21" s="225"/>
      <c r="Q21" s="225"/>
      <c r="R21" s="225"/>
    </row>
    <row r="22" spans="2:18" ht="15.75" customHeight="1">
      <c r="B22" s="223"/>
      <c r="C22" s="223"/>
      <c r="D22" s="225"/>
      <c r="E22" s="223"/>
      <c r="F22" s="223"/>
      <c r="G22" s="223"/>
      <c r="H22" s="223"/>
      <c r="I22" s="225"/>
      <c r="J22" s="225"/>
      <c r="K22" s="225"/>
      <c r="L22" s="225"/>
      <c r="M22" s="225"/>
      <c r="N22" s="225"/>
      <c r="O22" s="225"/>
      <c r="P22" s="225"/>
      <c r="Q22" s="225"/>
      <c r="R22" s="225"/>
    </row>
    <row r="23" spans="2:18" ht="15.75" customHeight="1">
      <c r="B23" s="223" t="s">
        <v>474</v>
      </c>
      <c r="C23" s="224"/>
      <c r="D23" s="225" t="s">
        <v>344</v>
      </c>
      <c r="E23" s="224"/>
      <c r="F23" s="223"/>
      <c r="G23" s="224"/>
      <c r="H23" s="224"/>
      <c r="I23" s="226"/>
      <c r="J23" s="225"/>
      <c r="K23" s="226"/>
      <c r="L23" s="226"/>
      <c r="M23" s="225"/>
      <c r="N23" s="225"/>
      <c r="O23" s="225"/>
      <c r="P23" s="225"/>
      <c r="Q23" s="226"/>
      <c r="R23" s="225"/>
    </row>
    <row r="24" ht="15" customHeight="1"/>
    <row r="25" spans="1:4" ht="15" customHeight="1">
      <c r="A25" s="741" t="s">
        <v>46</v>
      </c>
      <c r="B25" s="605"/>
      <c r="C25" s="605"/>
      <c r="D25" s="18" t="s">
        <v>151</v>
      </c>
    </row>
    <row r="26" ht="9.75" customHeight="1"/>
    <row r="27" ht="15" customHeight="1">
      <c r="B27" s="69" t="s">
        <v>192</v>
      </c>
    </row>
    <row r="28" ht="15" customHeight="1">
      <c r="B28" s="69" t="s">
        <v>111</v>
      </c>
    </row>
    <row r="29" ht="15" customHeight="1">
      <c r="B29" s="69" t="s">
        <v>401</v>
      </c>
    </row>
    <row r="30" ht="15" customHeight="1">
      <c r="B30" s="69" t="s">
        <v>44</v>
      </c>
    </row>
    <row r="31" ht="15" customHeight="1">
      <c r="B31" s="69" t="s">
        <v>110</v>
      </c>
    </row>
    <row r="32" ht="15" customHeight="1">
      <c r="B32" s="69" t="s">
        <v>13</v>
      </c>
    </row>
    <row r="33" ht="15" customHeight="1">
      <c r="B33" s="69" t="s">
        <v>32</v>
      </c>
    </row>
    <row r="34" ht="15" customHeight="1">
      <c r="B34" s="69" t="s">
        <v>285</v>
      </c>
    </row>
    <row r="35" ht="15" customHeight="1">
      <c r="B35" s="69" t="s">
        <v>33</v>
      </c>
    </row>
    <row r="36" ht="15" customHeight="1">
      <c r="B36" s="69" t="s">
        <v>193</v>
      </c>
    </row>
  </sheetData>
  <sheetProtection/>
  <mergeCells count="71">
    <mergeCell ref="Q8:Q9"/>
    <mergeCell ref="G8:G9"/>
    <mergeCell ref="B8:B9"/>
    <mergeCell ref="C8:C9"/>
    <mergeCell ref="D8:D9"/>
    <mergeCell ref="E8:E9"/>
    <mergeCell ref="F8:F9"/>
    <mergeCell ref="H8:H9"/>
    <mergeCell ref="P2:R2"/>
    <mergeCell ref="O5:O6"/>
    <mergeCell ref="P3:P4"/>
    <mergeCell ref="P5:P6"/>
    <mergeCell ref="R8:R9"/>
    <mergeCell ref="A1:D1"/>
    <mergeCell ref="A2:D2"/>
    <mergeCell ref="M5:M6"/>
    <mergeCell ref="N5:N6"/>
    <mergeCell ref="I4:J4"/>
    <mergeCell ref="A25:C25"/>
    <mergeCell ref="R15:R16"/>
    <mergeCell ref="J15:J16"/>
    <mergeCell ref="K15:K16"/>
    <mergeCell ref="L15:L16"/>
    <mergeCell ref="Q15:Q16"/>
    <mergeCell ref="F15:F16"/>
    <mergeCell ref="G15:G16"/>
    <mergeCell ref="R13:R14"/>
    <mergeCell ref="H15:H16"/>
    <mergeCell ref="I15:I16"/>
    <mergeCell ref="B15:B16"/>
    <mergeCell ref="C15:C16"/>
    <mergeCell ref="D15:D16"/>
    <mergeCell ref="E15:E16"/>
    <mergeCell ref="J13:J14"/>
    <mergeCell ref="K13:K14"/>
    <mergeCell ref="L13:L14"/>
    <mergeCell ref="Q13:Q14"/>
    <mergeCell ref="Q11:Q12"/>
    <mergeCell ref="R11:R12"/>
    <mergeCell ref="B13:B14"/>
    <mergeCell ref="C13:C14"/>
    <mergeCell ref="D13:D14"/>
    <mergeCell ref="E13:E14"/>
    <mergeCell ref="F13:F14"/>
    <mergeCell ref="G13:G14"/>
    <mergeCell ref="H13:H14"/>
    <mergeCell ref="I13:I14"/>
    <mergeCell ref="I11:I12"/>
    <mergeCell ref="J11:J12"/>
    <mergeCell ref="K11:K12"/>
    <mergeCell ref="K8:K9"/>
    <mergeCell ref="L8:L9"/>
    <mergeCell ref="I8:I9"/>
    <mergeCell ref="J8:J9"/>
    <mergeCell ref="L11:L12"/>
    <mergeCell ref="B11:B12"/>
    <mergeCell ref="C11:C12"/>
    <mergeCell ref="D11:D12"/>
    <mergeCell ref="E11:E12"/>
    <mergeCell ref="F11:F12"/>
    <mergeCell ref="G11:G12"/>
    <mergeCell ref="B3:B6"/>
    <mergeCell ref="C3:C6"/>
    <mergeCell ref="D3:D6"/>
    <mergeCell ref="E3:E6"/>
    <mergeCell ref="H11:H12"/>
    <mergeCell ref="R3:R6"/>
    <mergeCell ref="F3:F6"/>
    <mergeCell ref="H3:H6"/>
    <mergeCell ref="I3:L3"/>
    <mergeCell ref="M3:N3"/>
  </mergeCells>
  <dataValidations count="1">
    <dataValidation allowBlank="1" showInputMessage="1" showErrorMessage="1" imeMode="halfAlpha" sqref="F10:F65536 F1:F8 I1:L65536"/>
  </dataValidations>
  <printOptions/>
  <pageMargins left="0.5905511811023623" right="0.5905511811023623" top="0.5905511811023623" bottom="0.5905511811023623" header="0" footer="0.31496062992125984"/>
  <pageSetup horizontalDpi="600" verticalDpi="600" orientation="landscape" paperSize="9" r:id="rId1"/>
  <headerFooter alignWithMargins="0">
    <oddFooter>&amp;L短期&amp;C&amp;A</oddFooter>
  </headerFooter>
</worksheet>
</file>

<file path=xl/worksheets/sheet7.xml><?xml version="1.0" encoding="utf-8"?>
<worksheet xmlns="http://schemas.openxmlformats.org/spreadsheetml/2006/main" xmlns:r="http://schemas.openxmlformats.org/officeDocument/2006/relationships">
  <dimension ref="A1:BF49"/>
  <sheetViews>
    <sheetView view="pageBreakPreview" zoomScaleSheetLayoutView="100" zoomScalePageLayoutView="0" workbookViewId="0" topLeftCell="A1">
      <selection activeCell="P30" sqref="P30"/>
    </sheetView>
  </sheetViews>
  <sheetFormatPr defaultColWidth="9.00390625" defaultRowHeight="13.5"/>
  <cols>
    <col min="1" max="1" width="0.875" style="68" customWidth="1"/>
    <col min="2" max="2" width="2.625" style="69" customWidth="1"/>
    <col min="3" max="3" width="7.00390625" style="68" customWidth="1"/>
    <col min="4" max="4" width="4.375" style="68" customWidth="1"/>
    <col min="5" max="53" width="2.125" style="68" customWidth="1"/>
    <col min="54" max="58" width="4.125" style="68" customWidth="1"/>
    <col min="59" max="16384" width="9.00390625" style="68" customWidth="1"/>
  </cols>
  <sheetData>
    <row r="1" spans="1:7" ht="15" customHeight="1">
      <c r="A1" s="715" t="s">
        <v>595</v>
      </c>
      <c r="B1" s="715"/>
      <c r="C1" s="715"/>
      <c r="D1" s="715"/>
      <c r="E1" s="715"/>
      <c r="F1" s="715"/>
      <c r="G1" s="715"/>
    </row>
    <row r="2" spans="41:52" ht="10.5" customHeight="1">
      <c r="AO2" s="780" t="s">
        <v>76</v>
      </c>
      <c r="AP2" s="780"/>
      <c r="AQ2" s="780"/>
      <c r="AR2" s="780"/>
      <c r="AS2" s="780"/>
      <c r="AT2" s="780"/>
      <c r="AU2" s="780"/>
      <c r="AV2" s="780"/>
      <c r="AW2" s="780"/>
      <c r="AX2" s="780"/>
      <c r="AY2" s="780"/>
      <c r="AZ2" s="780"/>
    </row>
    <row r="3" spans="1:58" ht="10.5" customHeight="1">
      <c r="A3" s="1" t="s">
        <v>75</v>
      </c>
      <c r="B3" s="18"/>
      <c r="C3" s="1"/>
      <c r="D3" s="1"/>
      <c r="E3" s="1"/>
      <c r="F3" s="1"/>
      <c r="G3" s="1"/>
      <c r="H3" s="1"/>
      <c r="I3" s="1"/>
      <c r="AT3" s="780"/>
      <c r="AU3" s="780"/>
      <c r="AV3" s="780"/>
      <c r="AW3" s="780"/>
      <c r="AX3" s="780"/>
      <c r="AY3" s="780"/>
      <c r="AZ3" s="780"/>
      <c r="BA3" s="780"/>
      <c r="BB3" s="780"/>
      <c r="BC3" s="780"/>
      <c r="BD3" s="780"/>
      <c r="BE3" s="780"/>
      <c r="BF3" s="112"/>
    </row>
    <row r="4" spans="2:58" ht="10.5" customHeight="1">
      <c r="B4" s="781" t="s">
        <v>77</v>
      </c>
      <c r="C4" s="782"/>
      <c r="D4" s="72"/>
      <c r="E4" s="71" t="s">
        <v>225</v>
      </c>
      <c r="F4" s="113"/>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77" t="s">
        <v>8</v>
      </c>
      <c r="BC4" s="661"/>
      <c r="BD4" s="660"/>
      <c r="BE4" s="98" t="s">
        <v>9</v>
      </c>
      <c r="BF4" s="98" t="s">
        <v>10</v>
      </c>
    </row>
    <row r="5" spans="2:58" ht="10.5" customHeight="1">
      <c r="B5" s="776" t="s">
        <v>226</v>
      </c>
      <c r="C5" s="655"/>
      <c r="D5" s="114"/>
      <c r="E5" s="112">
        <v>0</v>
      </c>
      <c r="F5" s="115"/>
      <c r="G5" s="112">
        <v>1</v>
      </c>
      <c r="H5" s="112"/>
      <c r="I5" s="112">
        <v>2</v>
      </c>
      <c r="J5" s="112"/>
      <c r="K5" s="112">
        <v>3</v>
      </c>
      <c r="L5" s="112"/>
      <c r="M5" s="112">
        <v>4</v>
      </c>
      <c r="N5" s="112"/>
      <c r="O5" s="112">
        <v>5</v>
      </c>
      <c r="P5" s="112"/>
      <c r="Q5" s="112">
        <v>6</v>
      </c>
      <c r="R5" s="112"/>
      <c r="S5" s="112">
        <v>7</v>
      </c>
      <c r="T5" s="112"/>
      <c r="U5" s="112">
        <v>8</v>
      </c>
      <c r="V5" s="112"/>
      <c r="W5" s="112">
        <v>9</v>
      </c>
      <c r="X5" s="112"/>
      <c r="Y5" s="428">
        <v>10</v>
      </c>
      <c r="Z5" s="428"/>
      <c r="AA5" s="428">
        <v>11</v>
      </c>
      <c r="AB5" s="428"/>
      <c r="AC5" s="428">
        <v>12</v>
      </c>
      <c r="AD5" s="428"/>
      <c r="AE5" s="428">
        <v>13</v>
      </c>
      <c r="AF5" s="428"/>
      <c r="AG5" s="428">
        <v>14</v>
      </c>
      <c r="AH5" s="428"/>
      <c r="AI5" s="428">
        <v>15</v>
      </c>
      <c r="AJ5" s="428"/>
      <c r="AK5" s="428">
        <v>16</v>
      </c>
      <c r="AL5" s="428"/>
      <c r="AM5" s="428">
        <v>17</v>
      </c>
      <c r="AN5" s="428"/>
      <c r="AO5" s="428">
        <v>18</v>
      </c>
      <c r="AP5" s="428"/>
      <c r="AQ5" s="428">
        <v>19</v>
      </c>
      <c r="AR5" s="428"/>
      <c r="AS5" s="428">
        <v>20</v>
      </c>
      <c r="AT5" s="428"/>
      <c r="AU5" s="428">
        <v>21</v>
      </c>
      <c r="AV5" s="428"/>
      <c r="AW5" s="428">
        <v>22</v>
      </c>
      <c r="AX5" s="428"/>
      <c r="AY5" s="428">
        <v>23</v>
      </c>
      <c r="AZ5" s="428"/>
      <c r="BA5" s="428">
        <v>24</v>
      </c>
      <c r="BB5" s="116" t="s">
        <v>298</v>
      </c>
      <c r="BC5" s="116" t="s">
        <v>299</v>
      </c>
      <c r="BD5" s="116" t="s">
        <v>365</v>
      </c>
      <c r="BE5" s="102" t="s">
        <v>300</v>
      </c>
      <c r="BF5" s="102" t="s">
        <v>300</v>
      </c>
    </row>
    <row r="6" spans="2:58" ht="10.5" customHeight="1">
      <c r="B6" s="749" t="s">
        <v>511</v>
      </c>
      <c r="C6" s="753"/>
      <c r="D6" s="117"/>
      <c r="E6" s="118"/>
      <c r="F6" s="119"/>
      <c r="G6" s="115"/>
      <c r="H6" s="119"/>
      <c r="I6" s="118"/>
      <c r="J6" s="119"/>
      <c r="K6" s="115"/>
      <c r="L6" s="119"/>
      <c r="M6" s="118"/>
      <c r="N6" s="119"/>
      <c r="O6" s="115"/>
      <c r="P6" s="119"/>
      <c r="Q6" s="118"/>
      <c r="R6" s="119"/>
      <c r="S6" s="115"/>
      <c r="T6" s="119"/>
      <c r="U6" s="118"/>
      <c r="V6" s="119"/>
      <c r="W6" s="115"/>
      <c r="X6" s="119"/>
      <c r="Y6" s="118"/>
      <c r="Z6" s="119"/>
      <c r="AA6" s="115"/>
      <c r="AB6" s="119"/>
      <c r="AC6" s="118"/>
      <c r="AD6" s="119"/>
      <c r="AE6" s="115"/>
      <c r="AF6" s="119"/>
      <c r="AG6" s="118"/>
      <c r="AH6" s="119"/>
      <c r="AI6" s="115"/>
      <c r="AJ6" s="119"/>
      <c r="AK6" s="118"/>
      <c r="AL6" s="119"/>
      <c r="AM6" s="115"/>
      <c r="AN6" s="119"/>
      <c r="AO6" s="118"/>
      <c r="AP6" s="119"/>
      <c r="AQ6" s="115"/>
      <c r="AR6" s="119"/>
      <c r="AS6" s="118"/>
      <c r="AT6" s="119"/>
      <c r="AU6" s="115"/>
      <c r="AV6" s="119"/>
      <c r="AW6" s="118"/>
      <c r="AX6" s="119"/>
      <c r="AY6" s="115"/>
      <c r="AZ6" s="119"/>
      <c r="BA6" s="115"/>
      <c r="BB6" s="103"/>
      <c r="BC6" s="104"/>
      <c r="BD6" s="104"/>
      <c r="BE6" s="104"/>
      <c r="BF6" s="104"/>
    </row>
    <row r="7" spans="2:58" ht="10.5" customHeight="1">
      <c r="B7" s="751"/>
      <c r="C7" s="754"/>
      <c r="D7" s="114"/>
      <c r="E7" s="114"/>
      <c r="F7" s="120"/>
      <c r="G7" s="80"/>
      <c r="H7" s="120"/>
      <c r="I7" s="114"/>
      <c r="J7" s="120"/>
      <c r="K7" s="80"/>
      <c r="L7" s="120"/>
      <c r="M7" s="114"/>
      <c r="N7" s="120"/>
      <c r="O7" s="80"/>
      <c r="P7" s="120"/>
      <c r="Q7" s="114"/>
      <c r="R7" s="120"/>
      <c r="S7" s="80"/>
      <c r="T7" s="120"/>
      <c r="U7" s="114"/>
      <c r="V7" s="120"/>
      <c r="W7" s="80"/>
      <c r="X7" s="120"/>
      <c r="Y7" s="114"/>
      <c r="Z7" s="120"/>
      <c r="AA7" s="80"/>
      <c r="AB7" s="120"/>
      <c r="AC7" s="114"/>
      <c r="AD7" s="120"/>
      <c r="AE7" s="80"/>
      <c r="AF7" s="120"/>
      <c r="AG7" s="114"/>
      <c r="AH7" s="120"/>
      <c r="AI7" s="80"/>
      <c r="AJ7" s="120"/>
      <c r="AK7" s="114"/>
      <c r="AL7" s="120"/>
      <c r="AM7" s="80"/>
      <c r="AN7" s="120"/>
      <c r="AO7" s="114"/>
      <c r="AP7" s="120"/>
      <c r="AQ7" s="80"/>
      <c r="AR7" s="120"/>
      <c r="AS7" s="114"/>
      <c r="AT7" s="120"/>
      <c r="AU7" s="80"/>
      <c r="AV7" s="120"/>
      <c r="AW7" s="114"/>
      <c r="AX7" s="120"/>
      <c r="AY7" s="80"/>
      <c r="AZ7" s="120"/>
      <c r="BA7" s="80"/>
      <c r="BB7" s="81"/>
      <c r="BC7" s="81"/>
      <c r="BD7" s="81"/>
      <c r="BE7" s="81"/>
      <c r="BF7" s="81"/>
    </row>
    <row r="8" spans="2:58" ht="10.5" customHeight="1">
      <c r="B8" s="749" t="s">
        <v>512</v>
      </c>
      <c r="C8" s="753"/>
      <c r="D8" s="117"/>
      <c r="E8" s="117"/>
      <c r="F8" s="121"/>
      <c r="G8" s="75"/>
      <c r="H8" s="121"/>
      <c r="I8" s="117"/>
      <c r="J8" s="121"/>
      <c r="K8" s="75"/>
      <c r="L8" s="121"/>
      <c r="M8" s="117"/>
      <c r="N8" s="121"/>
      <c r="O8" s="75"/>
      <c r="P8" s="121"/>
      <c r="Q8" s="117"/>
      <c r="R8" s="121"/>
      <c r="S8" s="75"/>
      <c r="T8" s="121"/>
      <c r="U8" s="117"/>
      <c r="V8" s="121"/>
      <c r="W8" s="75"/>
      <c r="X8" s="121"/>
      <c r="Y8" s="117"/>
      <c r="Z8" s="121"/>
      <c r="AA8" s="75"/>
      <c r="AB8" s="121"/>
      <c r="AC8" s="117"/>
      <c r="AD8" s="121"/>
      <c r="AE8" s="75"/>
      <c r="AF8" s="121"/>
      <c r="AG8" s="117"/>
      <c r="AH8" s="121"/>
      <c r="AI8" s="75"/>
      <c r="AJ8" s="121"/>
      <c r="AK8" s="117"/>
      <c r="AL8" s="121"/>
      <c r="AM8" s="75"/>
      <c r="AN8" s="121"/>
      <c r="AO8" s="117"/>
      <c r="AP8" s="121"/>
      <c r="AQ8" s="75"/>
      <c r="AR8" s="121"/>
      <c r="AS8" s="117"/>
      <c r="AT8" s="121"/>
      <c r="AU8" s="75"/>
      <c r="AV8" s="121"/>
      <c r="AW8" s="117"/>
      <c r="AX8" s="121"/>
      <c r="AY8" s="75"/>
      <c r="AZ8" s="121"/>
      <c r="BA8" s="75"/>
      <c r="BB8" s="104"/>
      <c r="BC8" s="104"/>
      <c r="BD8" s="104"/>
      <c r="BE8" s="104"/>
      <c r="BF8" s="104"/>
    </row>
    <row r="9" spans="2:58" ht="10.5" customHeight="1">
      <c r="B9" s="751"/>
      <c r="C9" s="754"/>
      <c r="D9" s="117"/>
      <c r="E9" s="117"/>
      <c r="F9" s="121"/>
      <c r="G9" s="75"/>
      <c r="H9" s="121"/>
      <c r="I9" s="117"/>
      <c r="J9" s="121"/>
      <c r="K9" s="75"/>
      <c r="L9" s="121"/>
      <c r="M9" s="117"/>
      <c r="N9" s="121"/>
      <c r="O9" s="75"/>
      <c r="P9" s="121"/>
      <c r="Q9" s="117"/>
      <c r="R9" s="121"/>
      <c r="S9" s="75"/>
      <c r="T9" s="121"/>
      <c r="U9" s="117"/>
      <c r="V9" s="121"/>
      <c r="W9" s="75"/>
      <c r="X9" s="121"/>
      <c r="Y9" s="117"/>
      <c r="Z9" s="121"/>
      <c r="AA9" s="75"/>
      <c r="AB9" s="121"/>
      <c r="AC9" s="117"/>
      <c r="AD9" s="121"/>
      <c r="AE9" s="75"/>
      <c r="AF9" s="121"/>
      <c r="AG9" s="117"/>
      <c r="AH9" s="121"/>
      <c r="AI9" s="75"/>
      <c r="AJ9" s="121"/>
      <c r="AK9" s="117"/>
      <c r="AL9" s="121"/>
      <c r="AM9" s="75"/>
      <c r="AN9" s="121"/>
      <c r="AO9" s="117"/>
      <c r="AP9" s="121"/>
      <c r="AQ9" s="75"/>
      <c r="AR9" s="121"/>
      <c r="AS9" s="117"/>
      <c r="AT9" s="121"/>
      <c r="AU9" s="75"/>
      <c r="AV9" s="121"/>
      <c r="AW9" s="117"/>
      <c r="AX9" s="121"/>
      <c r="AY9" s="75"/>
      <c r="AZ9" s="121"/>
      <c r="BA9" s="75"/>
      <c r="BB9" s="104"/>
      <c r="BC9" s="104"/>
      <c r="BD9" s="104"/>
      <c r="BE9" s="104"/>
      <c r="BF9" s="104"/>
    </row>
    <row r="10" spans="2:58" ht="10.5" customHeight="1">
      <c r="B10" s="749" t="s">
        <v>99</v>
      </c>
      <c r="C10" s="753"/>
      <c r="D10" s="72"/>
      <c r="E10" s="72"/>
      <c r="F10" s="122"/>
      <c r="G10" s="71"/>
      <c r="H10" s="122"/>
      <c r="I10" s="72"/>
      <c r="J10" s="122"/>
      <c r="K10" s="71"/>
      <c r="L10" s="122"/>
      <c r="M10" s="72"/>
      <c r="N10" s="122"/>
      <c r="O10" s="71"/>
      <c r="P10" s="122"/>
      <c r="Q10" s="72"/>
      <c r="R10" s="122"/>
      <c r="S10" s="71"/>
      <c r="T10" s="122"/>
      <c r="U10" s="72"/>
      <c r="V10" s="122"/>
      <c r="W10" s="71"/>
      <c r="X10" s="122"/>
      <c r="Y10" s="72"/>
      <c r="Z10" s="122"/>
      <c r="AA10" s="71"/>
      <c r="AB10" s="122"/>
      <c r="AC10" s="72"/>
      <c r="AD10" s="122"/>
      <c r="AE10" s="71"/>
      <c r="AF10" s="122"/>
      <c r="AG10" s="72"/>
      <c r="AH10" s="122"/>
      <c r="AI10" s="71"/>
      <c r="AJ10" s="122"/>
      <c r="AK10" s="72"/>
      <c r="AL10" s="122"/>
      <c r="AM10" s="71"/>
      <c r="AN10" s="122"/>
      <c r="AO10" s="72"/>
      <c r="AP10" s="122"/>
      <c r="AQ10" s="71"/>
      <c r="AR10" s="122"/>
      <c r="AS10" s="72"/>
      <c r="AT10" s="122"/>
      <c r="AU10" s="71"/>
      <c r="AV10" s="122"/>
      <c r="AW10" s="72"/>
      <c r="AX10" s="122"/>
      <c r="AY10" s="71"/>
      <c r="AZ10" s="122"/>
      <c r="BA10" s="71"/>
      <c r="BB10" s="103"/>
      <c r="BC10" s="103"/>
      <c r="BD10" s="103"/>
      <c r="BE10" s="103"/>
      <c r="BF10" s="103"/>
    </row>
    <row r="11" spans="2:58" ht="10.5" customHeight="1">
      <c r="B11" s="751"/>
      <c r="C11" s="754"/>
      <c r="D11" s="114"/>
      <c r="E11" s="114"/>
      <c r="F11" s="120"/>
      <c r="G11" s="80"/>
      <c r="H11" s="120"/>
      <c r="I11" s="114"/>
      <c r="J11" s="120"/>
      <c r="K11" s="80"/>
      <c r="L11" s="120"/>
      <c r="M11" s="114"/>
      <c r="N11" s="120"/>
      <c r="O11" s="80"/>
      <c r="P11" s="120"/>
      <c r="Q11" s="114"/>
      <c r="R11" s="120"/>
      <c r="S11" s="80"/>
      <c r="T11" s="120"/>
      <c r="U11" s="114"/>
      <c r="V11" s="120"/>
      <c r="W11" s="80"/>
      <c r="X11" s="120"/>
      <c r="Y11" s="114"/>
      <c r="Z11" s="120"/>
      <c r="AA11" s="80"/>
      <c r="AB11" s="120"/>
      <c r="AC11" s="114"/>
      <c r="AD11" s="120"/>
      <c r="AE11" s="80"/>
      <c r="AF11" s="120"/>
      <c r="AG11" s="114"/>
      <c r="AH11" s="120"/>
      <c r="AI11" s="80"/>
      <c r="AJ11" s="120"/>
      <c r="AK11" s="114"/>
      <c r="AL11" s="120"/>
      <c r="AM11" s="80"/>
      <c r="AN11" s="120"/>
      <c r="AO11" s="114"/>
      <c r="AP11" s="120"/>
      <c r="AQ11" s="80"/>
      <c r="AR11" s="120"/>
      <c r="AS11" s="114"/>
      <c r="AT11" s="120"/>
      <c r="AU11" s="80"/>
      <c r="AV11" s="120"/>
      <c r="AW11" s="114"/>
      <c r="AX11" s="120"/>
      <c r="AY11" s="80"/>
      <c r="AZ11" s="120"/>
      <c r="BA11" s="80"/>
      <c r="BB11" s="81"/>
      <c r="BC11" s="81"/>
      <c r="BD11" s="81"/>
      <c r="BE11" s="81"/>
      <c r="BF11" s="81"/>
    </row>
    <row r="12" spans="2:58" ht="10.5" customHeight="1">
      <c r="B12" s="781" t="s">
        <v>77</v>
      </c>
      <c r="C12" s="782"/>
      <c r="D12" s="117"/>
      <c r="E12" s="75" t="s">
        <v>225</v>
      </c>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2"/>
      <c r="BC12" s="71"/>
      <c r="BD12" s="71"/>
      <c r="BE12" s="71"/>
      <c r="BF12" s="123"/>
    </row>
    <row r="13" spans="2:58" ht="10.5" customHeight="1">
      <c r="B13" s="776" t="s">
        <v>226</v>
      </c>
      <c r="C13" s="655"/>
      <c r="D13" s="114"/>
      <c r="E13" s="112">
        <v>0</v>
      </c>
      <c r="F13" s="112"/>
      <c r="G13" s="112">
        <v>1</v>
      </c>
      <c r="H13" s="112"/>
      <c r="I13" s="112">
        <v>2</v>
      </c>
      <c r="J13" s="112"/>
      <c r="K13" s="112">
        <v>3</v>
      </c>
      <c r="L13" s="112"/>
      <c r="M13" s="112">
        <v>4</v>
      </c>
      <c r="N13" s="112"/>
      <c r="O13" s="112">
        <v>5</v>
      </c>
      <c r="P13" s="112"/>
      <c r="Q13" s="112">
        <v>6</v>
      </c>
      <c r="R13" s="112"/>
      <c r="S13" s="112">
        <v>7</v>
      </c>
      <c r="T13" s="112"/>
      <c r="U13" s="112">
        <v>8</v>
      </c>
      <c r="V13" s="112"/>
      <c r="W13" s="112">
        <v>9</v>
      </c>
      <c r="X13" s="112"/>
      <c r="Y13" s="428">
        <v>10</v>
      </c>
      <c r="Z13" s="428"/>
      <c r="AA13" s="428">
        <v>11</v>
      </c>
      <c r="AB13" s="428"/>
      <c r="AC13" s="428">
        <v>12</v>
      </c>
      <c r="AD13" s="428"/>
      <c r="AE13" s="428">
        <v>13</v>
      </c>
      <c r="AF13" s="428"/>
      <c r="AG13" s="428">
        <v>14</v>
      </c>
      <c r="AH13" s="428"/>
      <c r="AI13" s="428">
        <v>15</v>
      </c>
      <c r="AJ13" s="428"/>
      <c r="AK13" s="428">
        <v>16</v>
      </c>
      <c r="AL13" s="428"/>
      <c r="AM13" s="428">
        <v>17</v>
      </c>
      <c r="AN13" s="428"/>
      <c r="AO13" s="428">
        <v>18</v>
      </c>
      <c r="AP13" s="428"/>
      <c r="AQ13" s="428">
        <v>19</v>
      </c>
      <c r="AR13" s="428"/>
      <c r="AS13" s="428">
        <v>20</v>
      </c>
      <c r="AT13" s="428"/>
      <c r="AU13" s="428">
        <v>21</v>
      </c>
      <c r="AV13" s="428"/>
      <c r="AW13" s="428">
        <v>22</v>
      </c>
      <c r="AX13" s="428"/>
      <c r="AY13" s="428">
        <v>23</v>
      </c>
      <c r="AZ13" s="428"/>
      <c r="BA13" s="428">
        <v>24</v>
      </c>
      <c r="BB13" s="114"/>
      <c r="BC13" s="80"/>
      <c r="BD13" s="80"/>
      <c r="BE13" s="80"/>
      <c r="BF13" s="124"/>
    </row>
    <row r="14" spans="2:58" ht="10.5" customHeight="1" thickBot="1">
      <c r="B14" s="74"/>
      <c r="C14" s="75"/>
      <c r="D14" s="117"/>
      <c r="E14" s="75"/>
      <c r="F14" s="75"/>
      <c r="G14" s="75"/>
      <c r="H14" s="75"/>
      <c r="I14" s="75"/>
      <c r="J14" s="75"/>
      <c r="K14" s="75"/>
      <c r="L14" s="75"/>
      <c r="M14" s="75"/>
      <c r="N14" s="75"/>
      <c r="O14" s="75"/>
      <c r="P14" s="75"/>
      <c r="Q14" s="75" t="s">
        <v>227</v>
      </c>
      <c r="R14" s="75"/>
      <c r="S14" s="75" t="s">
        <v>228</v>
      </c>
      <c r="T14" s="75"/>
      <c r="U14" s="75"/>
      <c r="V14" s="75"/>
      <c r="W14" s="759" t="s">
        <v>301</v>
      </c>
      <c r="X14" s="778"/>
      <c r="Y14" s="778"/>
      <c r="Z14" s="753"/>
      <c r="AA14" s="75"/>
      <c r="AB14" s="75"/>
      <c r="AC14" s="75" t="s">
        <v>229</v>
      </c>
      <c r="AD14" s="75"/>
      <c r="AE14" s="75"/>
      <c r="AF14" s="75"/>
      <c r="AG14" s="643" t="s">
        <v>302</v>
      </c>
      <c r="AH14" s="658"/>
      <c r="AI14" s="658"/>
      <c r="AJ14" s="654"/>
      <c r="AK14" s="75"/>
      <c r="AL14" s="75"/>
      <c r="AM14" s="75"/>
      <c r="AN14" s="75"/>
      <c r="AO14" s="75" t="s">
        <v>230</v>
      </c>
      <c r="AP14" s="75"/>
      <c r="AQ14" s="75"/>
      <c r="AR14" s="75"/>
      <c r="AS14" s="75"/>
      <c r="AT14" s="75"/>
      <c r="AU14" s="75" t="s">
        <v>231</v>
      </c>
      <c r="AV14" s="75"/>
      <c r="AW14" s="75"/>
      <c r="AX14" s="75"/>
      <c r="AY14" s="75"/>
      <c r="AZ14" s="75"/>
      <c r="BA14" s="75"/>
      <c r="BB14" s="72"/>
      <c r="BC14" s="71"/>
      <c r="BD14" s="71"/>
      <c r="BE14" s="71"/>
      <c r="BF14" s="123"/>
    </row>
    <row r="15" spans="2:58" ht="10.5" customHeight="1">
      <c r="B15" s="74"/>
      <c r="C15" s="125" t="s">
        <v>232</v>
      </c>
      <c r="D15" s="117"/>
      <c r="E15" s="770" t="s">
        <v>7</v>
      </c>
      <c r="F15" s="771"/>
      <c r="G15" s="771"/>
      <c r="H15" s="771"/>
      <c r="I15" s="771"/>
      <c r="J15" s="771"/>
      <c r="K15" s="771"/>
      <c r="L15" s="771"/>
      <c r="M15" s="771"/>
      <c r="N15" s="771"/>
      <c r="O15" s="772"/>
      <c r="P15" s="75"/>
      <c r="Q15" s="75" t="s">
        <v>233</v>
      </c>
      <c r="R15" s="75"/>
      <c r="S15" s="75" t="s">
        <v>234</v>
      </c>
      <c r="T15" s="75"/>
      <c r="U15" s="75"/>
      <c r="V15" s="75"/>
      <c r="W15" s="761"/>
      <c r="X15" s="779"/>
      <c r="Y15" s="779"/>
      <c r="Z15" s="754"/>
      <c r="AA15" s="75"/>
      <c r="AB15" s="75"/>
      <c r="AC15" s="75" t="s">
        <v>234</v>
      </c>
      <c r="AD15" s="75"/>
      <c r="AE15" s="75"/>
      <c r="AF15" s="75"/>
      <c r="AG15" s="644" t="s">
        <v>235</v>
      </c>
      <c r="AH15" s="659"/>
      <c r="AI15" s="659"/>
      <c r="AJ15" s="655"/>
      <c r="AK15" s="75"/>
      <c r="AL15" s="75"/>
      <c r="AM15" s="75"/>
      <c r="AN15" s="75"/>
      <c r="AO15" s="75" t="s">
        <v>234</v>
      </c>
      <c r="AP15" s="75"/>
      <c r="AQ15" s="75"/>
      <c r="AR15" s="75"/>
      <c r="AS15" s="75"/>
      <c r="AT15" s="75"/>
      <c r="AU15" s="75" t="s">
        <v>78</v>
      </c>
      <c r="AV15" s="75"/>
      <c r="AW15" s="75"/>
      <c r="AX15" s="75"/>
      <c r="AY15" s="75"/>
      <c r="AZ15" s="75"/>
      <c r="BA15" s="75"/>
      <c r="BB15" s="117"/>
      <c r="BC15" s="75"/>
      <c r="BD15" s="75"/>
      <c r="BE15" s="75"/>
      <c r="BF15" s="125"/>
    </row>
    <row r="16" spans="2:58" ht="10.5" customHeight="1" thickBot="1">
      <c r="B16" s="74"/>
      <c r="C16" s="127"/>
      <c r="D16" s="74"/>
      <c r="E16" s="773"/>
      <c r="F16" s="774"/>
      <c r="G16" s="774"/>
      <c r="H16" s="774"/>
      <c r="I16" s="774"/>
      <c r="J16" s="774"/>
      <c r="K16" s="774"/>
      <c r="L16" s="774"/>
      <c r="M16" s="774"/>
      <c r="N16" s="774"/>
      <c r="O16" s="775"/>
      <c r="P16" s="75"/>
      <c r="Q16" s="62" t="s">
        <v>303</v>
      </c>
      <c r="R16" s="75"/>
      <c r="S16" s="128" t="s">
        <v>304</v>
      </c>
      <c r="T16" s="128"/>
      <c r="U16" s="75"/>
      <c r="V16" s="75"/>
      <c r="W16" s="75"/>
      <c r="X16" s="75"/>
      <c r="Y16" s="75"/>
      <c r="Z16" s="75"/>
      <c r="AA16" s="75"/>
      <c r="AB16" s="75"/>
      <c r="AC16" s="75"/>
      <c r="AD16" s="75"/>
      <c r="AE16" s="75"/>
      <c r="AF16" s="75"/>
      <c r="AG16" s="75" t="s">
        <v>305</v>
      </c>
      <c r="AH16" s="75"/>
      <c r="AI16" s="75"/>
      <c r="AJ16" s="75"/>
      <c r="AK16" s="75"/>
      <c r="AL16" s="75"/>
      <c r="AM16" s="75"/>
      <c r="AN16" s="75"/>
      <c r="AO16" s="75" t="s">
        <v>306</v>
      </c>
      <c r="AP16" s="75"/>
      <c r="AQ16" s="75"/>
      <c r="AR16" s="75"/>
      <c r="AS16" s="75"/>
      <c r="AT16" s="75"/>
      <c r="AU16" s="62" t="s">
        <v>303</v>
      </c>
      <c r="AV16" s="75"/>
      <c r="AW16" s="75"/>
      <c r="AX16" s="75"/>
      <c r="AY16" s="75"/>
      <c r="AZ16" s="75"/>
      <c r="BA16" s="75"/>
      <c r="BB16" s="114"/>
      <c r="BC16" s="80"/>
      <c r="BD16" s="80"/>
      <c r="BE16" s="80"/>
      <c r="BF16" s="124"/>
    </row>
    <row r="17" spans="2:58" ht="10.5" customHeight="1">
      <c r="B17" s="74"/>
      <c r="C17" s="127" t="s">
        <v>79</v>
      </c>
      <c r="D17" s="74"/>
      <c r="E17" s="129"/>
      <c r="F17" s="75"/>
      <c r="G17" s="75"/>
      <c r="H17" s="75"/>
      <c r="I17" s="75"/>
      <c r="J17" s="75"/>
      <c r="K17" s="75"/>
      <c r="L17" s="75"/>
      <c r="M17" s="75"/>
      <c r="N17" s="75"/>
      <c r="O17" s="75"/>
      <c r="P17" s="75"/>
      <c r="Q17" s="75" t="s">
        <v>80</v>
      </c>
      <c r="R17" s="75"/>
      <c r="S17" s="75"/>
      <c r="T17" s="75"/>
      <c r="U17" s="75"/>
      <c r="V17" s="75"/>
      <c r="W17" s="75" t="s">
        <v>81</v>
      </c>
      <c r="X17" s="75"/>
      <c r="Y17" s="75"/>
      <c r="Z17" s="75"/>
      <c r="AA17" s="75"/>
      <c r="AB17" s="75"/>
      <c r="AC17" s="75"/>
      <c r="AD17" s="75"/>
      <c r="AE17" s="75"/>
      <c r="AF17" s="75"/>
      <c r="AG17" s="75" t="s">
        <v>324</v>
      </c>
      <c r="AH17" s="75"/>
      <c r="AI17" s="75"/>
      <c r="AJ17" s="75"/>
      <c r="AK17" s="75"/>
      <c r="AL17" s="75"/>
      <c r="AM17" s="75"/>
      <c r="AN17" s="75"/>
      <c r="AO17" s="75"/>
      <c r="AP17" s="75"/>
      <c r="AQ17" s="75"/>
      <c r="AR17" s="75"/>
      <c r="AS17" s="75"/>
      <c r="AT17" s="75"/>
      <c r="AU17" s="75" t="s">
        <v>325</v>
      </c>
      <c r="AV17" s="75"/>
      <c r="AW17" s="75"/>
      <c r="AX17" s="75"/>
      <c r="AY17" s="75"/>
      <c r="AZ17" s="75"/>
      <c r="BA17" s="75"/>
      <c r="BB17" s="777" t="s">
        <v>8</v>
      </c>
      <c r="BC17" s="661"/>
      <c r="BD17" s="660"/>
      <c r="BE17" s="98" t="s">
        <v>9</v>
      </c>
      <c r="BF17" s="98" t="s">
        <v>10</v>
      </c>
    </row>
    <row r="18" spans="2:58" ht="10.5" customHeight="1">
      <c r="B18" s="101"/>
      <c r="C18" s="130"/>
      <c r="D18" s="101"/>
      <c r="E18" s="130"/>
      <c r="F18" s="80"/>
      <c r="G18" s="80"/>
      <c r="H18" s="80"/>
      <c r="I18" s="80"/>
      <c r="J18" s="80"/>
      <c r="K18" s="80"/>
      <c r="L18" s="80"/>
      <c r="M18" s="80"/>
      <c r="N18" s="80"/>
      <c r="O18" s="80"/>
      <c r="P18" s="80"/>
      <c r="Q18" s="80" t="s">
        <v>326</v>
      </c>
      <c r="R18" s="80"/>
      <c r="S18" s="80"/>
      <c r="T18" s="75"/>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t="s">
        <v>327</v>
      </c>
      <c r="AV18" s="80"/>
      <c r="AW18" s="80"/>
      <c r="AX18" s="80"/>
      <c r="AY18" s="80"/>
      <c r="AZ18" s="80"/>
      <c r="BA18" s="80"/>
      <c r="BB18" s="116" t="s">
        <v>298</v>
      </c>
      <c r="BC18" s="116" t="s">
        <v>299</v>
      </c>
      <c r="BD18" s="116" t="s">
        <v>365</v>
      </c>
      <c r="BE18" s="102" t="s">
        <v>300</v>
      </c>
      <c r="BF18" s="102" t="s">
        <v>300</v>
      </c>
    </row>
    <row r="19" spans="2:58" ht="10.5" customHeight="1" thickBot="1">
      <c r="B19" s="74"/>
      <c r="C19" s="721" t="s">
        <v>328</v>
      </c>
      <c r="D19" s="70"/>
      <c r="E19" s="132"/>
      <c r="F19" s="122"/>
      <c r="G19" s="72"/>
      <c r="H19" s="122"/>
      <c r="I19" s="72"/>
      <c r="J19" s="122"/>
      <c r="K19" s="72"/>
      <c r="L19" s="122"/>
      <c r="M19" s="72"/>
      <c r="N19" s="122"/>
      <c r="O19" s="72"/>
      <c r="P19" s="122"/>
      <c r="Q19" s="103"/>
      <c r="R19" s="759" t="s">
        <v>329</v>
      </c>
      <c r="S19" s="753"/>
      <c r="T19" s="133"/>
      <c r="U19" s="134"/>
      <c r="V19" s="135"/>
      <c r="W19" s="134"/>
      <c r="X19" s="135"/>
      <c r="Y19" s="134"/>
      <c r="Z19" s="135"/>
      <c r="AA19" s="134"/>
      <c r="AB19" s="135"/>
      <c r="AC19" s="134"/>
      <c r="AD19" s="135"/>
      <c r="AE19" s="134"/>
      <c r="AF19" s="135"/>
      <c r="AG19" s="134"/>
      <c r="AH19" s="135"/>
      <c r="AI19" s="134"/>
      <c r="AJ19" s="122"/>
      <c r="AK19" s="72"/>
      <c r="AL19" s="122"/>
      <c r="AM19" s="72"/>
      <c r="AN19" s="122"/>
      <c r="AO19" s="72"/>
      <c r="AP19" s="122"/>
      <c r="AQ19" s="72"/>
      <c r="AR19" s="122"/>
      <c r="AS19" s="72"/>
      <c r="AT19" s="122"/>
      <c r="AU19" s="72"/>
      <c r="AV19" s="122"/>
      <c r="AW19" s="72"/>
      <c r="AX19" s="122"/>
      <c r="AY19" s="72"/>
      <c r="AZ19" s="122"/>
      <c r="BA19" s="103"/>
      <c r="BB19" s="766" t="s">
        <v>307</v>
      </c>
      <c r="BC19" s="766" t="s">
        <v>308</v>
      </c>
      <c r="BD19" s="766" t="s">
        <v>309</v>
      </c>
      <c r="BE19" s="747" t="s">
        <v>310</v>
      </c>
      <c r="BF19" s="747" t="s">
        <v>311</v>
      </c>
    </row>
    <row r="20" spans="2:58" ht="10.5" customHeight="1">
      <c r="B20" s="74"/>
      <c r="C20" s="765"/>
      <c r="D20" s="104"/>
      <c r="E20" s="117"/>
      <c r="F20" s="120"/>
      <c r="G20" s="117"/>
      <c r="H20" s="120"/>
      <c r="I20" s="117"/>
      <c r="J20" s="120"/>
      <c r="K20" s="117"/>
      <c r="L20" s="120"/>
      <c r="M20" s="117"/>
      <c r="N20" s="120"/>
      <c r="O20" s="117"/>
      <c r="P20" s="120"/>
      <c r="Q20" s="104"/>
      <c r="R20" s="761"/>
      <c r="S20" s="754"/>
      <c r="T20" s="81"/>
      <c r="U20" s="75"/>
      <c r="V20" s="136"/>
      <c r="W20" s="75"/>
      <c r="X20" s="136"/>
      <c r="Y20" s="75"/>
      <c r="Z20" s="136"/>
      <c r="AA20" s="75"/>
      <c r="AB20" s="136"/>
      <c r="AC20" s="75"/>
      <c r="AD20" s="136"/>
      <c r="AE20" s="75"/>
      <c r="AF20" s="136"/>
      <c r="AG20" s="75"/>
      <c r="AH20" s="136"/>
      <c r="AI20" s="75"/>
      <c r="AJ20" s="120"/>
      <c r="AK20" s="117"/>
      <c r="AL20" s="120"/>
      <c r="AM20" s="117"/>
      <c r="AN20" s="120"/>
      <c r="AO20" s="117"/>
      <c r="AP20" s="120"/>
      <c r="AQ20" s="117"/>
      <c r="AR20" s="120"/>
      <c r="AS20" s="117"/>
      <c r="AT20" s="120"/>
      <c r="AU20" s="117"/>
      <c r="AV20" s="120"/>
      <c r="AW20" s="117"/>
      <c r="AX20" s="120"/>
      <c r="AY20" s="117"/>
      <c r="AZ20" s="120"/>
      <c r="BA20" s="104"/>
      <c r="BB20" s="769"/>
      <c r="BC20" s="769"/>
      <c r="BD20" s="769"/>
      <c r="BE20" s="767"/>
      <c r="BF20" s="767"/>
    </row>
    <row r="21" spans="2:58" ht="10.5" customHeight="1" thickBot="1">
      <c r="B21" s="61" t="s">
        <v>176</v>
      </c>
      <c r="C21" s="762" t="s">
        <v>330</v>
      </c>
      <c r="D21" s="72"/>
      <c r="E21" s="72"/>
      <c r="F21" s="122"/>
      <c r="G21" s="72"/>
      <c r="H21" s="122"/>
      <c r="I21" s="72"/>
      <c r="J21" s="122"/>
      <c r="K21" s="72"/>
      <c r="L21" s="122"/>
      <c r="M21" s="72"/>
      <c r="N21" s="122"/>
      <c r="O21" s="72"/>
      <c r="P21" s="122"/>
      <c r="Q21" s="72"/>
      <c r="R21" s="122"/>
      <c r="S21" s="103"/>
      <c r="T21" s="759" t="s">
        <v>331</v>
      </c>
      <c r="U21" s="753"/>
      <c r="V21" s="133"/>
      <c r="W21" s="134"/>
      <c r="X21" s="135"/>
      <c r="Y21" s="134"/>
      <c r="Z21" s="135"/>
      <c r="AA21" s="134"/>
      <c r="AB21" s="135"/>
      <c r="AC21" s="134"/>
      <c r="AD21" s="135"/>
      <c r="AE21" s="134"/>
      <c r="AF21" s="135"/>
      <c r="AG21" s="134"/>
      <c r="AH21" s="135"/>
      <c r="AI21" s="134"/>
      <c r="AJ21" s="135"/>
      <c r="AK21" s="134"/>
      <c r="AL21" s="135"/>
      <c r="AM21" s="72"/>
      <c r="AN21" s="122"/>
      <c r="AO21" s="72"/>
      <c r="AP21" s="122"/>
      <c r="AQ21" s="72"/>
      <c r="AR21" s="122"/>
      <c r="AS21" s="72"/>
      <c r="AT21" s="122"/>
      <c r="AU21" s="72"/>
      <c r="AV21" s="122"/>
      <c r="AW21" s="72"/>
      <c r="AX21" s="122"/>
      <c r="AY21" s="72"/>
      <c r="AZ21" s="122"/>
      <c r="BA21" s="103"/>
      <c r="BB21" s="766" t="s">
        <v>310</v>
      </c>
      <c r="BC21" s="766" t="s">
        <v>308</v>
      </c>
      <c r="BD21" s="766" t="s">
        <v>312</v>
      </c>
      <c r="BE21" s="747" t="s">
        <v>312</v>
      </c>
      <c r="BF21" s="747" t="s">
        <v>313</v>
      </c>
    </row>
    <row r="22" spans="2:58" ht="10.5" customHeight="1">
      <c r="B22" s="74"/>
      <c r="C22" s="765"/>
      <c r="D22" s="114"/>
      <c r="E22" s="114"/>
      <c r="F22" s="120"/>
      <c r="G22" s="114"/>
      <c r="H22" s="120"/>
      <c r="I22" s="114"/>
      <c r="J22" s="120"/>
      <c r="K22" s="114"/>
      <c r="L22" s="120"/>
      <c r="M22" s="114"/>
      <c r="N22" s="120"/>
      <c r="O22" s="114"/>
      <c r="P22" s="120"/>
      <c r="Q22" s="114"/>
      <c r="R22" s="120"/>
      <c r="S22" s="81"/>
      <c r="T22" s="761"/>
      <c r="U22" s="754"/>
      <c r="V22" s="81"/>
      <c r="W22" s="75"/>
      <c r="X22" s="136"/>
      <c r="Y22" s="75"/>
      <c r="Z22" s="136"/>
      <c r="AA22" s="75"/>
      <c r="AB22" s="136"/>
      <c r="AC22" s="75"/>
      <c r="AD22" s="136"/>
      <c r="AE22" s="75"/>
      <c r="AF22" s="136"/>
      <c r="AG22" s="75"/>
      <c r="AH22" s="136"/>
      <c r="AI22" s="75"/>
      <c r="AJ22" s="136"/>
      <c r="AK22" s="75"/>
      <c r="AL22" s="136"/>
      <c r="AM22" s="117"/>
      <c r="AN22" s="120"/>
      <c r="AO22" s="114"/>
      <c r="AP22" s="120"/>
      <c r="AQ22" s="114"/>
      <c r="AR22" s="120"/>
      <c r="AS22" s="114"/>
      <c r="AT22" s="120"/>
      <c r="AU22" s="114"/>
      <c r="AV22" s="120"/>
      <c r="AW22" s="114"/>
      <c r="AX22" s="120"/>
      <c r="AY22" s="114"/>
      <c r="AZ22" s="120"/>
      <c r="BA22" s="81"/>
      <c r="BB22" s="769"/>
      <c r="BC22" s="769"/>
      <c r="BD22" s="769"/>
      <c r="BE22" s="767"/>
      <c r="BF22" s="767"/>
    </row>
    <row r="23" spans="2:58" ht="10.5" customHeight="1" thickBot="1">
      <c r="B23" s="74"/>
      <c r="C23" s="762" t="s">
        <v>332</v>
      </c>
      <c r="D23" s="72"/>
      <c r="E23" s="72"/>
      <c r="F23" s="122"/>
      <c r="G23" s="72"/>
      <c r="H23" s="122"/>
      <c r="I23" s="72"/>
      <c r="J23" s="122"/>
      <c r="K23" s="72"/>
      <c r="L23" s="122"/>
      <c r="M23" s="72"/>
      <c r="N23" s="122"/>
      <c r="O23" s="72"/>
      <c r="P23" s="122"/>
      <c r="Q23" s="72"/>
      <c r="R23" s="122"/>
      <c r="S23" s="72"/>
      <c r="T23" s="122"/>
      <c r="U23" s="72"/>
      <c r="V23" s="122"/>
      <c r="W23" s="72"/>
      <c r="X23" s="122"/>
      <c r="Y23" s="103"/>
      <c r="Z23" s="759" t="s">
        <v>329</v>
      </c>
      <c r="AA23" s="753"/>
      <c r="AB23" s="133"/>
      <c r="AC23" s="134"/>
      <c r="AD23" s="135"/>
      <c r="AE23" s="134"/>
      <c r="AF23" s="135"/>
      <c r="AG23" s="134"/>
      <c r="AH23" s="135"/>
      <c r="AI23" s="134"/>
      <c r="AJ23" s="135"/>
      <c r="AK23" s="134"/>
      <c r="AL23" s="135"/>
      <c r="AM23" s="134"/>
      <c r="AN23" s="135"/>
      <c r="AO23" s="134"/>
      <c r="AP23" s="135"/>
      <c r="AQ23" s="137"/>
      <c r="AR23" s="122"/>
      <c r="AS23" s="72"/>
      <c r="AT23" s="122"/>
      <c r="AU23" s="72"/>
      <c r="AV23" s="122"/>
      <c r="AW23" s="72"/>
      <c r="AX23" s="122"/>
      <c r="AY23" s="72"/>
      <c r="AZ23" s="122"/>
      <c r="BA23" s="103"/>
      <c r="BB23" s="766" t="s">
        <v>307</v>
      </c>
      <c r="BC23" s="766" t="s">
        <v>308</v>
      </c>
      <c r="BD23" s="766" t="s">
        <v>309</v>
      </c>
      <c r="BE23" s="747" t="s">
        <v>314</v>
      </c>
      <c r="BF23" s="747" t="s">
        <v>315</v>
      </c>
    </row>
    <row r="24" spans="2:58" ht="10.5" customHeight="1">
      <c r="B24" s="61" t="s">
        <v>196</v>
      </c>
      <c r="C24" s="765"/>
      <c r="D24" s="114"/>
      <c r="E24" s="114"/>
      <c r="F24" s="120"/>
      <c r="G24" s="114"/>
      <c r="H24" s="120"/>
      <c r="I24" s="114"/>
      <c r="J24" s="120"/>
      <c r="K24" s="114"/>
      <c r="L24" s="120"/>
      <c r="M24" s="114"/>
      <c r="N24" s="120"/>
      <c r="O24" s="114"/>
      <c r="P24" s="120"/>
      <c r="Q24" s="114"/>
      <c r="R24" s="120"/>
      <c r="S24" s="114"/>
      <c r="T24" s="120"/>
      <c r="U24" s="114"/>
      <c r="V24" s="120"/>
      <c r="W24" s="114"/>
      <c r="X24" s="120"/>
      <c r="Y24" s="81"/>
      <c r="Z24" s="761"/>
      <c r="AA24" s="754"/>
      <c r="AB24" s="81"/>
      <c r="AC24" s="75"/>
      <c r="AD24" s="136"/>
      <c r="AE24" s="75"/>
      <c r="AF24" s="136"/>
      <c r="AG24" s="75"/>
      <c r="AH24" s="136"/>
      <c r="AI24" s="75"/>
      <c r="AJ24" s="136"/>
      <c r="AK24" s="75"/>
      <c r="AL24" s="136"/>
      <c r="AM24" s="75"/>
      <c r="AN24" s="136"/>
      <c r="AO24" s="75"/>
      <c r="AP24" s="136"/>
      <c r="AQ24" s="138"/>
      <c r="AR24" s="120"/>
      <c r="AS24" s="114"/>
      <c r="AT24" s="120"/>
      <c r="AU24" s="114"/>
      <c r="AV24" s="120"/>
      <c r="AW24" s="114"/>
      <c r="AX24" s="120"/>
      <c r="AY24" s="114"/>
      <c r="AZ24" s="120"/>
      <c r="BA24" s="81"/>
      <c r="BB24" s="769"/>
      <c r="BC24" s="769"/>
      <c r="BD24" s="769"/>
      <c r="BE24" s="767"/>
      <c r="BF24" s="767"/>
    </row>
    <row r="25" spans="2:58" ht="10.5" customHeight="1" thickBot="1">
      <c r="B25" s="74"/>
      <c r="C25" s="762" t="s">
        <v>236</v>
      </c>
      <c r="D25" s="72"/>
      <c r="E25" s="72"/>
      <c r="F25" s="122"/>
      <c r="G25" s="72"/>
      <c r="H25" s="122"/>
      <c r="I25" s="72"/>
      <c r="J25" s="122"/>
      <c r="K25" s="72"/>
      <c r="L25" s="122"/>
      <c r="M25" s="72"/>
      <c r="N25" s="122"/>
      <c r="O25" s="72"/>
      <c r="P25" s="122"/>
      <c r="Q25" s="72"/>
      <c r="R25" s="122"/>
      <c r="S25" s="72"/>
      <c r="T25" s="122"/>
      <c r="U25" s="72"/>
      <c r="V25" s="122"/>
      <c r="W25" s="72"/>
      <c r="X25" s="122"/>
      <c r="Y25" s="72"/>
      <c r="Z25" s="122"/>
      <c r="AA25" s="72"/>
      <c r="AB25" s="122"/>
      <c r="AC25" s="72"/>
      <c r="AD25" s="122"/>
      <c r="AE25" s="72"/>
      <c r="AF25" s="122"/>
      <c r="AG25" s="72"/>
      <c r="AH25" s="122"/>
      <c r="AI25" s="72"/>
      <c r="AJ25" s="759" t="s">
        <v>329</v>
      </c>
      <c r="AK25" s="753"/>
      <c r="AL25" s="139"/>
      <c r="AM25" s="140"/>
      <c r="AN25" s="135"/>
      <c r="AO25" s="140"/>
      <c r="AP25" s="135"/>
      <c r="AQ25" s="140"/>
      <c r="AR25" s="135"/>
      <c r="AS25" s="140"/>
      <c r="AT25" s="135"/>
      <c r="AU25" s="140"/>
      <c r="AV25" s="135"/>
      <c r="AW25" s="140"/>
      <c r="AX25" s="135"/>
      <c r="AY25" s="140"/>
      <c r="AZ25" s="135"/>
      <c r="BA25" s="103"/>
      <c r="BB25" s="766" t="s">
        <v>316</v>
      </c>
      <c r="BC25" s="766" t="s">
        <v>308</v>
      </c>
      <c r="BD25" s="766" t="s">
        <v>310</v>
      </c>
      <c r="BE25" s="747" t="s">
        <v>317</v>
      </c>
      <c r="BF25" s="747" t="s">
        <v>318</v>
      </c>
    </row>
    <row r="26" spans="2:58" ht="10.5" customHeight="1">
      <c r="B26" s="74"/>
      <c r="C26" s="763"/>
      <c r="D26" s="117"/>
      <c r="E26" s="117"/>
      <c r="F26" s="121"/>
      <c r="G26" s="117"/>
      <c r="H26" s="121"/>
      <c r="I26" s="117"/>
      <c r="J26" s="121"/>
      <c r="K26" s="117"/>
      <c r="L26" s="121"/>
      <c r="M26" s="117"/>
      <c r="N26" s="121"/>
      <c r="O26" s="117"/>
      <c r="P26" s="121"/>
      <c r="Q26" s="117"/>
      <c r="R26" s="121"/>
      <c r="S26" s="117"/>
      <c r="T26" s="121"/>
      <c r="U26" s="117"/>
      <c r="V26" s="121"/>
      <c r="W26" s="117"/>
      <c r="X26" s="121"/>
      <c r="Y26" s="117"/>
      <c r="Z26" s="121"/>
      <c r="AA26" s="117"/>
      <c r="AB26" s="121"/>
      <c r="AC26" s="117"/>
      <c r="AD26" s="121"/>
      <c r="AE26" s="117"/>
      <c r="AF26" s="121"/>
      <c r="AG26" s="117"/>
      <c r="AH26" s="121"/>
      <c r="AI26" s="117"/>
      <c r="AJ26" s="760"/>
      <c r="AK26" s="768"/>
      <c r="AL26" s="125"/>
      <c r="AM26" s="117"/>
      <c r="AN26" s="141"/>
      <c r="AO26" s="117"/>
      <c r="AP26" s="141"/>
      <c r="AQ26" s="117"/>
      <c r="AR26" s="141"/>
      <c r="AS26" s="117"/>
      <c r="AT26" s="141"/>
      <c r="AU26" s="117"/>
      <c r="AV26" s="141"/>
      <c r="AW26" s="117"/>
      <c r="AX26" s="141"/>
      <c r="AY26" s="117"/>
      <c r="AZ26" s="141"/>
      <c r="BA26" s="104"/>
      <c r="BB26" s="764"/>
      <c r="BC26" s="769"/>
      <c r="BD26" s="769"/>
      <c r="BE26" s="767"/>
      <c r="BF26" s="748"/>
    </row>
    <row r="27" spans="2:58" ht="10.5" customHeight="1" thickBot="1">
      <c r="B27" s="61" t="s">
        <v>170</v>
      </c>
      <c r="C27" s="763"/>
      <c r="D27" s="117"/>
      <c r="E27" s="117"/>
      <c r="F27" s="121"/>
      <c r="G27" s="117"/>
      <c r="H27" s="121"/>
      <c r="I27" s="117"/>
      <c r="J27" s="121"/>
      <c r="K27" s="117"/>
      <c r="L27" s="121"/>
      <c r="M27" s="117"/>
      <c r="N27" s="121"/>
      <c r="O27" s="117"/>
      <c r="P27" s="121"/>
      <c r="Q27" s="117"/>
      <c r="R27" s="121"/>
      <c r="S27" s="117"/>
      <c r="T27" s="121"/>
      <c r="U27" s="117"/>
      <c r="V27" s="121"/>
      <c r="W27" s="117"/>
      <c r="X27" s="121"/>
      <c r="Y27" s="117"/>
      <c r="Z27" s="121"/>
      <c r="AA27" s="117"/>
      <c r="AB27" s="121"/>
      <c r="AC27" s="117"/>
      <c r="AD27" s="121"/>
      <c r="AE27" s="117"/>
      <c r="AF27" s="121"/>
      <c r="AG27" s="117"/>
      <c r="AH27" s="121"/>
      <c r="AI27" s="117"/>
      <c r="AJ27" s="760" t="s">
        <v>237</v>
      </c>
      <c r="AK27" s="768"/>
      <c r="AL27" s="142"/>
      <c r="AM27" s="143"/>
      <c r="AN27" s="144"/>
      <c r="AO27" s="143"/>
      <c r="AP27" s="144"/>
      <c r="AQ27" s="143"/>
      <c r="AR27" s="144"/>
      <c r="AS27" s="143"/>
      <c r="AT27" s="144"/>
      <c r="AU27" s="143"/>
      <c r="AV27" s="144"/>
      <c r="AW27" s="143"/>
      <c r="AX27" s="144"/>
      <c r="AY27" s="143"/>
      <c r="AZ27" s="144"/>
      <c r="BA27" s="104"/>
      <c r="BB27" s="117"/>
      <c r="BC27" s="72" t="s">
        <v>333</v>
      </c>
      <c r="BD27" s="145"/>
      <c r="BE27" s="146"/>
      <c r="BF27" s="147"/>
    </row>
    <row r="28" spans="2:58" ht="10.5" customHeight="1">
      <c r="B28" s="61" t="s">
        <v>319</v>
      </c>
      <c r="C28" s="765"/>
      <c r="D28" s="117"/>
      <c r="E28" s="114"/>
      <c r="F28" s="120"/>
      <c r="G28" s="114"/>
      <c r="H28" s="120"/>
      <c r="I28" s="114"/>
      <c r="J28" s="120"/>
      <c r="K28" s="114"/>
      <c r="L28" s="120"/>
      <c r="M28" s="114"/>
      <c r="N28" s="120"/>
      <c r="O28" s="114"/>
      <c r="P28" s="120"/>
      <c r="Q28" s="114"/>
      <c r="R28" s="120"/>
      <c r="S28" s="114"/>
      <c r="T28" s="120"/>
      <c r="U28" s="114"/>
      <c r="V28" s="120"/>
      <c r="W28" s="114"/>
      <c r="X28" s="120"/>
      <c r="Y28" s="114"/>
      <c r="Z28" s="120"/>
      <c r="AA28" s="114"/>
      <c r="AB28" s="120"/>
      <c r="AC28" s="114"/>
      <c r="AD28" s="120"/>
      <c r="AE28" s="114"/>
      <c r="AF28" s="120"/>
      <c r="AG28" s="114"/>
      <c r="AH28" s="120"/>
      <c r="AI28" s="117"/>
      <c r="AJ28" s="761"/>
      <c r="AK28" s="754"/>
      <c r="AL28" s="125"/>
      <c r="AM28" s="117"/>
      <c r="AN28" s="136"/>
      <c r="AO28" s="117"/>
      <c r="AP28" s="136"/>
      <c r="AQ28" s="117"/>
      <c r="AR28" s="136"/>
      <c r="AS28" s="117"/>
      <c r="AT28" s="136"/>
      <c r="AU28" s="117"/>
      <c r="AV28" s="136"/>
      <c r="AW28" s="117"/>
      <c r="AX28" s="136"/>
      <c r="AY28" s="117"/>
      <c r="AZ28" s="136"/>
      <c r="BA28" s="104"/>
      <c r="BB28" s="148"/>
      <c r="BC28" s="117" t="s">
        <v>334</v>
      </c>
      <c r="BD28" s="149" t="s">
        <v>335</v>
      </c>
      <c r="BE28" s="150" t="s">
        <v>336</v>
      </c>
      <c r="BF28" s="148"/>
    </row>
    <row r="29" spans="2:58" ht="10.5" customHeight="1" thickBot="1">
      <c r="B29" s="74"/>
      <c r="C29" s="759" t="s">
        <v>337</v>
      </c>
      <c r="D29" s="762" t="s">
        <v>329</v>
      </c>
      <c r="E29" s="134"/>
      <c r="F29" s="135"/>
      <c r="G29" s="134"/>
      <c r="H29" s="135"/>
      <c r="I29" s="134"/>
      <c r="J29" s="135"/>
      <c r="K29" s="134"/>
      <c r="L29" s="135"/>
      <c r="M29" s="134"/>
      <c r="N29" s="135"/>
      <c r="O29" s="134"/>
      <c r="P29" s="135"/>
      <c r="Q29" s="134"/>
      <c r="R29" s="135"/>
      <c r="S29" s="134"/>
      <c r="T29" s="135"/>
      <c r="U29" s="134"/>
      <c r="V29" s="122"/>
      <c r="W29" s="72"/>
      <c r="X29" s="122"/>
      <c r="Y29" s="72"/>
      <c r="Z29" s="122"/>
      <c r="AA29" s="72"/>
      <c r="AB29" s="122"/>
      <c r="AC29" s="72"/>
      <c r="AD29" s="122"/>
      <c r="AE29" s="72"/>
      <c r="AF29" s="122"/>
      <c r="AG29" s="72"/>
      <c r="AH29" s="122"/>
      <c r="AI29" s="72"/>
      <c r="AJ29" s="122"/>
      <c r="AK29" s="72"/>
      <c r="AL29" s="122"/>
      <c r="AM29" s="72"/>
      <c r="AN29" s="122"/>
      <c r="AO29" s="72"/>
      <c r="AP29" s="122"/>
      <c r="AQ29" s="72"/>
      <c r="AR29" s="122"/>
      <c r="AS29" s="72"/>
      <c r="AT29" s="122"/>
      <c r="AU29" s="72"/>
      <c r="AV29" s="122"/>
      <c r="AW29" s="72"/>
      <c r="AX29" s="122"/>
      <c r="AY29" s="72"/>
      <c r="AZ29" s="122"/>
      <c r="BA29" s="103"/>
      <c r="BB29" s="151"/>
      <c r="BC29" s="114" t="s">
        <v>338</v>
      </c>
      <c r="BD29" s="152" t="s">
        <v>225</v>
      </c>
      <c r="BE29" s="153" t="s">
        <v>336</v>
      </c>
      <c r="BF29" s="151"/>
    </row>
    <row r="30" spans="2:58" ht="10.5" customHeight="1">
      <c r="B30" s="61" t="s">
        <v>374</v>
      </c>
      <c r="C30" s="760"/>
      <c r="D30" s="763"/>
      <c r="E30" s="75"/>
      <c r="F30" s="121"/>
      <c r="G30" s="75"/>
      <c r="H30" s="121"/>
      <c r="I30" s="75"/>
      <c r="J30" s="121"/>
      <c r="K30" s="75"/>
      <c r="L30" s="121"/>
      <c r="M30" s="75"/>
      <c r="N30" s="121"/>
      <c r="O30" s="75"/>
      <c r="P30" s="121"/>
      <c r="Q30" s="75"/>
      <c r="R30" s="121"/>
      <c r="S30" s="75"/>
      <c r="T30" s="121"/>
      <c r="U30" s="75"/>
      <c r="V30" s="121"/>
      <c r="W30" s="117"/>
      <c r="X30" s="121"/>
      <c r="Y30" s="117"/>
      <c r="Z30" s="121"/>
      <c r="AA30" s="117"/>
      <c r="AB30" s="121"/>
      <c r="AC30" s="117"/>
      <c r="AD30" s="121"/>
      <c r="AE30" s="117"/>
      <c r="AF30" s="121"/>
      <c r="AG30" s="117"/>
      <c r="AH30" s="121"/>
      <c r="AI30" s="117"/>
      <c r="AJ30" s="121"/>
      <c r="AK30" s="117"/>
      <c r="AL30" s="121"/>
      <c r="AM30" s="117"/>
      <c r="AN30" s="121"/>
      <c r="AO30" s="117"/>
      <c r="AP30" s="121"/>
      <c r="AQ30" s="117"/>
      <c r="AR30" s="121"/>
      <c r="AS30" s="117"/>
      <c r="AT30" s="121"/>
      <c r="AU30" s="117"/>
      <c r="AV30" s="121"/>
      <c r="AW30" s="117"/>
      <c r="AX30" s="121"/>
      <c r="AY30" s="117"/>
      <c r="AZ30" s="121"/>
      <c r="BA30" s="104"/>
      <c r="BB30" s="764" t="s">
        <v>320</v>
      </c>
      <c r="BC30" s="766" t="s">
        <v>321</v>
      </c>
      <c r="BD30" s="766" t="s">
        <v>322</v>
      </c>
      <c r="BE30" s="747" t="s">
        <v>323</v>
      </c>
      <c r="BF30" s="748" t="s">
        <v>322</v>
      </c>
    </row>
    <row r="31" spans="2:58" ht="10.5" customHeight="1" thickBot="1">
      <c r="B31" s="74"/>
      <c r="C31" s="760"/>
      <c r="D31" s="763" t="s">
        <v>237</v>
      </c>
      <c r="E31" s="154"/>
      <c r="F31" s="144"/>
      <c r="G31" s="154"/>
      <c r="H31" s="144"/>
      <c r="I31" s="154"/>
      <c r="J31" s="144"/>
      <c r="K31" s="154"/>
      <c r="L31" s="144"/>
      <c r="M31" s="154"/>
      <c r="N31" s="144"/>
      <c r="O31" s="154"/>
      <c r="P31" s="144"/>
      <c r="Q31" s="154"/>
      <c r="R31" s="144"/>
      <c r="S31" s="154"/>
      <c r="T31" s="144"/>
      <c r="U31" s="154"/>
      <c r="V31" s="121"/>
      <c r="W31" s="117"/>
      <c r="X31" s="121"/>
      <c r="Y31" s="117"/>
      <c r="Z31" s="121"/>
      <c r="AA31" s="117"/>
      <c r="AB31" s="121"/>
      <c r="AC31" s="117"/>
      <c r="AD31" s="121"/>
      <c r="AE31" s="117"/>
      <c r="AF31" s="121"/>
      <c r="AG31" s="117"/>
      <c r="AH31" s="121"/>
      <c r="AI31" s="117"/>
      <c r="AJ31" s="121"/>
      <c r="AK31" s="117"/>
      <c r="AL31" s="121"/>
      <c r="AM31" s="117"/>
      <c r="AN31" s="121"/>
      <c r="AO31" s="117"/>
      <c r="AP31" s="121"/>
      <c r="AQ31" s="117"/>
      <c r="AR31" s="121"/>
      <c r="AS31" s="117"/>
      <c r="AT31" s="121"/>
      <c r="AU31" s="117"/>
      <c r="AV31" s="121"/>
      <c r="AW31" s="117"/>
      <c r="AX31" s="121"/>
      <c r="AY31" s="117"/>
      <c r="AZ31" s="121"/>
      <c r="BA31" s="104"/>
      <c r="BB31" s="764"/>
      <c r="BC31" s="764"/>
      <c r="BD31" s="764"/>
      <c r="BE31" s="748"/>
      <c r="BF31" s="748"/>
    </row>
    <row r="32" spans="2:58" ht="10.5" customHeight="1">
      <c r="B32" s="74"/>
      <c r="C32" s="761"/>
      <c r="D32" s="765"/>
      <c r="E32" s="75"/>
      <c r="F32" s="120"/>
      <c r="G32" s="75"/>
      <c r="H32" s="120"/>
      <c r="I32" s="75"/>
      <c r="J32" s="120"/>
      <c r="K32" s="75"/>
      <c r="L32" s="120"/>
      <c r="M32" s="75"/>
      <c r="N32" s="120"/>
      <c r="O32" s="75"/>
      <c r="P32" s="120"/>
      <c r="Q32" s="75"/>
      <c r="R32" s="120"/>
      <c r="S32" s="75"/>
      <c r="T32" s="120"/>
      <c r="U32" s="75"/>
      <c r="V32" s="120"/>
      <c r="W32" s="75"/>
      <c r="X32" s="120"/>
      <c r="Y32" s="75"/>
      <c r="Z32" s="120"/>
      <c r="AA32" s="75"/>
      <c r="AB32" s="120"/>
      <c r="AC32" s="75"/>
      <c r="AD32" s="120"/>
      <c r="AE32" s="75"/>
      <c r="AF32" s="120"/>
      <c r="AG32" s="75"/>
      <c r="AH32" s="120"/>
      <c r="AI32" s="75"/>
      <c r="AJ32" s="120"/>
      <c r="AK32" s="75"/>
      <c r="AL32" s="120"/>
      <c r="AM32" s="75"/>
      <c r="AN32" s="120"/>
      <c r="AO32" s="75"/>
      <c r="AP32" s="120"/>
      <c r="AQ32" s="75"/>
      <c r="AR32" s="120"/>
      <c r="AS32" s="75"/>
      <c r="AT32" s="120"/>
      <c r="AU32" s="75"/>
      <c r="AV32" s="120"/>
      <c r="AW32" s="75"/>
      <c r="AX32" s="120"/>
      <c r="AY32" s="75"/>
      <c r="AZ32" s="120"/>
      <c r="BA32" s="104"/>
      <c r="BB32" s="155"/>
      <c r="BC32" s="155"/>
      <c r="BD32" s="155"/>
      <c r="BE32" s="156"/>
      <c r="BF32" s="156"/>
    </row>
    <row r="33" spans="2:58" ht="10.5" customHeight="1">
      <c r="B33" s="755" t="s">
        <v>217</v>
      </c>
      <c r="C33" s="756"/>
      <c r="D33" s="103"/>
      <c r="E33" s="72"/>
      <c r="F33" s="122"/>
      <c r="G33" s="72"/>
      <c r="H33" s="122"/>
      <c r="I33" s="72"/>
      <c r="J33" s="122"/>
      <c r="K33" s="72"/>
      <c r="L33" s="122"/>
      <c r="M33" s="72"/>
      <c r="N33" s="122"/>
      <c r="O33" s="72"/>
      <c r="P33" s="122"/>
      <c r="Q33" s="72"/>
      <c r="R33" s="122"/>
      <c r="S33" s="72"/>
      <c r="T33" s="122"/>
      <c r="U33" s="72"/>
      <c r="V33" s="122"/>
      <c r="W33" s="72"/>
      <c r="X33" s="122"/>
      <c r="Y33" s="72"/>
      <c r="Z33" s="122"/>
      <c r="AA33" s="72"/>
      <c r="AB33" s="122"/>
      <c r="AC33" s="72"/>
      <c r="AD33" s="122"/>
      <c r="AE33" s="72"/>
      <c r="AF33" s="122"/>
      <c r="AG33" s="72"/>
      <c r="AH33" s="122"/>
      <c r="AI33" s="72"/>
      <c r="AJ33" s="122"/>
      <c r="AK33" s="72"/>
      <c r="AL33" s="122"/>
      <c r="AM33" s="72"/>
      <c r="AN33" s="122"/>
      <c r="AO33" s="72"/>
      <c r="AP33" s="122"/>
      <c r="AQ33" s="72"/>
      <c r="AR33" s="122"/>
      <c r="AS33" s="72"/>
      <c r="AT33" s="122"/>
      <c r="AU33" s="72"/>
      <c r="AV33" s="122"/>
      <c r="AW33" s="72"/>
      <c r="AX33" s="122"/>
      <c r="AY33" s="72"/>
      <c r="AZ33" s="122"/>
      <c r="BA33" s="103"/>
      <c r="BB33" s="103"/>
      <c r="BC33" s="103"/>
      <c r="BD33" s="103"/>
      <c r="BE33" s="103"/>
      <c r="BF33" s="103"/>
    </row>
    <row r="34" spans="2:58" ht="10.5" customHeight="1">
      <c r="B34" s="757"/>
      <c r="C34" s="758"/>
      <c r="D34" s="81"/>
      <c r="E34" s="117"/>
      <c r="F34" s="120"/>
      <c r="G34" s="117"/>
      <c r="H34" s="120"/>
      <c r="I34" s="117"/>
      <c r="J34" s="120"/>
      <c r="K34" s="117"/>
      <c r="L34" s="120"/>
      <c r="M34" s="117"/>
      <c r="N34" s="120"/>
      <c r="O34" s="117"/>
      <c r="P34" s="120"/>
      <c r="Q34" s="117"/>
      <c r="R34" s="120"/>
      <c r="S34" s="117"/>
      <c r="T34" s="120"/>
      <c r="U34" s="117"/>
      <c r="V34" s="120"/>
      <c r="W34" s="117"/>
      <c r="X34" s="120"/>
      <c r="Y34" s="117"/>
      <c r="Z34" s="120"/>
      <c r="AA34" s="117"/>
      <c r="AB34" s="120"/>
      <c r="AC34" s="117"/>
      <c r="AD34" s="120"/>
      <c r="AE34" s="117"/>
      <c r="AF34" s="120"/>
      <c r="AG34" s="117"/>
      <c r="AH34" s="120"/>
      <c r="AI34" s="117"/>
      <c r="AJ34" s="120"/>
      <c r="AK34" s="117"/>
      <c r="AL34" s="120"/>
      <c r="AM34" s="117"/>
      <c r="AN34" s="120"/>
      <c r="AO34" s="117"/>
      <c r="AP34" s="120"/>
      <c r="AQ34" s="117"/>
      <c r="AR34" s="120"/>
      <c r="AS34" s="117"/>
      <c r="AT34" s="120"/>
      <c r="AU34" s="117"/>
      <c r="AV34" s="120"/>
      <c r="AW34" s="117"/>
      <c r="AX34" s="120"/>
      <c r="AY34" s="117"/>
      <c r="AZ34" s="120"/>
      <c r="BA34" s="81"/>
      <c r="BB34" s="81"/>
      <c r="BC34" s="81"/>
      <c r="BD34" s="81"/>
      <c r="BE34" s="81"/>
      <c r="BF34" s="81"/>
    </row>
    <row r="35" spans="2:58" ht="10.5" customHeight="1">
      <c r="B35" s="749" t="s">
        <v>493</v>
      </c>
      <c r="C35" s="753"/>
      <c r="D35" s="103"/>
      <c r="E35" s="72"/>
      <c r="F35" s="122"/>
      <c r="G35" s="72"/>
      <c r="H35" s="122"/>
      <c r="I35" s="72"/>
      <c r="J35" s="122"/>
      <c r="K35" s="72"/>
      <c r="L35" s="122"/>
      <c r="M35" s="72"/>
      <c r="N35" s="122"/>
      <c r="O35" s="72"/>
      <c r="P35" s="122"/>
      <c r="Q35" s="72"/>
      <c r="R35" s="122"/>
      <c r="S35" s="72"/>
      <c r="T35" s="122"/>
      <c r="U35" s="72"/>
      <c r="V35" s="122"/>
      <c r="W35" s="72"/>
      <c r="X35" s="122"/>
      <c r="Y35" s="72"/>
      <c r="Z35" s="122"/>
      <c r="AA35" s="72"/>
      <c r="AB35" s="122"/>
      <c r="AC35" s="72"/>
      <c r="AD35" s="122"/>
      <c r="AE35" s="72"/>
      <c r="AF35" s="122"/>
      <c r="AG35" s="72"/>
      <c r="AH35" s="122"/>
      <c r="AI35" s="72"/>
      <c r="AJ35" s="122"/>
      <c r="AK35" s="72"/>
      <c r="AL35" s="122"/>
      <c r="AM35" s="72"/>
      <c r="AN35" s="122"/>
      <c r="AO35" s="72"/>
      <c r="AP35" s="122"/>
      <c r="AQ35" s="72"/>
      <c r="AR35" s="122"/>
      <c r="AS35" s="72"/>
      <c r="AT35" s="122"/>
      <c r="AU35" s="72"/>
      <c r="AV35" s="122"/>
      <c r="AW35" s="72"/>
      <c r="AX35" s="122"/>
      <c r="AY35" s="72"/>
      <c r="AZ35" s="122"/>
      <c r="BA35" s="103"/>
      <c r="BB35" s="103"/>
      <c r="BC35" s="103"/>
      <c r="BD35" s="103"/>
      <c r="BE35" s="103"/>
      <c r="BF35" s="103"/>
    </row>
    <row r="36" spans="2:58" ht="10.5" customHeight="1">
      <c r="B36" s="751"/>
      <c r="C36" s="754"/>
      <c r="D36" s="81"/>
      <c r="E36" s="114"/>
      <c r="F36" s="120"/>
      <c r="G36" s="114"/>
      <c r="H36" s="120"/>
      <c r="I36" s="114"/>
      <c r="J36" s="120"/>
      <c r="K36" s="114"/>
      <c r="L36" s="120"/>
      <c r="M36" s="114"/>
      <c r="N36" s="120"/>
      <c r="O36" s="114"/>
      <c r="P36" s="120"/>
      <c r="Q36" s="114"/>
      <c r="R36" s="120"/>
      <c r="S36" s="114"/>
      <c r="T36" s="120"/>
      <c r="U36" s="114"/>
      <c r="V36" s="120"/>
      <c r="W36" s="114"/>
      <c r="X36" s="120"/>
      <c r="Y36" s="114"/>
      <c r="Z36" s="120"/>
      <c r="AA36" s="114"/>
      <c r="AB36" s="120"/>
      <c r="AC36" s="114"/>
      <c r="AD36" s="120"/>
      <c r="AE36" s="114"/>
      <c r="AF36" s="120"/>
      <c r="AG36" s="114"/>
      <c r="AH36" s="120"/>
      <c r="AI36" s="114"/>
      <c r="AJ36" s="120"/>
      <c r="AK36" s="114"/>
      <c r="AL36" s="120"/>
      <c r="AM36" s="114"/>
      <c r="AN36" s="120"/>
      <c r="AO36" s="114"/>
      <c r="AP36" s="120"/>
      <c r="AQ36" s="114"/>
      <c r="AR36" s="120"/>
      <c r="AS36" s="114"/>
      <c r="AT36" s="120"/>
      <c r="AU36" s="114"/>
      <c r="AV36" s="120"/>
      <c r="AW36" s="114"/>
      <c r="AX36" s="120"/>
      <c r="AY36" s="114"/>
      <c r="AZ36" s="120"/>
      <c r="BA36" s="81"/>
      <c r="BB36" s="81"/>
      <c r="BC36" s="81"/>
      <c r="BD36" s="81"/>
      <c r="BE36" s="81"/>
      <c r="BF36" s="81"/>
    </row>
    <row r="37" spans="2:58" ht="10.5" customHeight="1">
      <c r="B37" s="749" t="s">
        <v>259</v>
      </c>
      <c r="C37" s="753"/>
      <c r="D37" s="103"/>
      <c r="E37" s="72"/>
      <c r="F37" s="122"/>
      <c r="G37" s="72"/>
      <c r="H37" s="122"/>
      <c r="I37" s="72"/>
      <c r="J37" s="122"/>
      <c r="K37" s="72"/>
      <c r="L37" s="122"/>
      <c r="M37" s="72"/>
      <c r="N37" s="122"/>
      <c r="O37" s="72"/>
      <c r="P37" s="122"/>
      <c r="Q37" s="72"/>
      <c r="R37" s="122"/>
      <c r="S37" s="72"/>
      <c r="T37" s="122"/>
      <c r="U37" s="72"/>
      <c r="V37" s="122"/>
      <c r="W37" s="72"/>
      <c r="X37" s="122"/>
      <c r="Y37" s="72"/>
      <c r="Z37" s="122"/>
      <c r="AA37" s="72"/>
      <c r="AB37" s="122"/>
      <c r="AC37" s="72"/>
      <c r="AD37" s="122"/>
      <c r="AE37" s="72"/>
      <c r="AF37" s="122"/>
      <c r="AG37" s="72"/>
      <c r="AH37" s="122"/>
      <c r="AI37" s="72"/>
      <c r="AJ37" s="122"/>
      <c r="AK37" s="72"/>
      <c r="AL37" s="122"/>
      <c r="AM37" s="72"/>
      <c r="AN37" s="122"/>
      <c r="AO37" s="72"/>
      <c r="AP37" s="122"/>
      <c r="AQ37" s="72"/>
      <c r="AR37" s="122"/>
      <c r="AS37" s="72"/>
      <c r="AT37" s="122"/>
      <c r="AU37" s="72"/>
      <c r="AV37" s="122"/>
      <c r="AW37" s="72"/>
      <c r="AX37" s="122"/>
      <c r="AY37" s="72"/>
      <c r="AZ37" s="122"/>
      <c r="BA37" s="103"/>
      <c r="BB37" s="103"/>
      <c r="BC37" s="103"/>
      <c r="BD37" s="103"/>
      <c r="BE37" s="103"/>
      <c r="BF37" s="103"/>
    </row>
    <row r="38" spans="2:58" ht="10.5" customHeight="1">
      <c r="B38" s="751"/>
      <c r="C38" s="754"/>
      <c r="D38" s="81"/>
      <c r="E38" s="114"/>
      <c r="F38" s="120"/>
      <c r="G38" s="114"/>
      <c r="H38" s="120"/>
      <c r="I38" s="114"/>
      <c r="J38" s="120"/>
      <c r="K38" s="114"/>
      <c r="L38" s="120"/>
      <c r="M38" s="114"/>
      <c r="N38" s="120"/>
      <c r="O38" s="114"/>
      <c r="P38" s="120"/>
      <c r="Q38" s="114"/>
      <c r="R38" s="120"/>
      <c r="S38" s="114"/>
      <c r="T38" s="120"/>
      <c r="U38" s="114"/>
      <c r="V38" s="120"/>
      <c r="W38" s="114"/>
      <c r="X38" s="120"/>
      <c r="Y38" s="114"/>
      <c r="Z38" s="120"/>
      <c r="AA38" s="114"/>
      <c r="AB38" s="120"/>
      <c r="AC38" s="114"/>
      <c r="AD38" s="120"/>
      <c r="AE38" s="114"/>
      <c r="AF38" s="120"/>
      <c r="AG38" s="114"/>
      <c r="AH38" s="120"/>
      <c r="AI38" s="114"/>
      <c r="AJ38" s="120"/>
      <c r="AK38" s="114"/>
      <c r="AL38" s="120"/>
      <c r="AM38" s="114"/>
      <c r="AN38" s="120"/>
      <c r="AO38" s="114"/>
      <c r="AP38" s="120"/>
      <c r="AQ38" s="114"/>
      <c r="AR38" s="120"/>
      <c r="AS38" s="114"/>
      <c r="AT38" s="120"/>
      <c r="AU38" s="114"/>
      <c r="AV38" s="120"/>
      <c r="AW38" s="114"/>
      <c r="AX38" s="120"/>
      <c r="AY38" s="114"/>
      <c r="AZ38" s="120"/>
      <c r="BA38" s="81"/>
      <c r="BB38" s="81"/>
      <c r="BC38" s="81"/>
      <c r="BD38" s="81"/>
      <c r="BE38" s="81"/>
      <c r="BF38" s="81"/>
    </row>
    <row r="39" spans="2:58" ht="10.5" customHeight="1">
      <c r="B39" s="749" t="s">
        <v>260</v>
      </c>
      <c r="C39" s="753"/>
      <c r="D39" s="103"/>
      <c r="E39" s="72"/>
      <c r="F39" s="122"/>
      <c r="G39" s="72"/>
      <c r="H39" s="122"/>
      <c r="I39" s="72"/>
      <c r="J39" s="122"/>
      <c r="K39" s="72"/>
      <c r="L39" s="122"/>
      <c r="M39" s="72"/>
      <c r="N39" s="122"/>
      <c r="O39" s="72"/>
      <c r="P39" s="122"/>
      <c r="Q39" s="72"/>
      <c r="R39" s="122"/>
      <c r="S39" s="72"/>
      <c r="T39" s="122"/>
      <c r="U39" s="72"/>
      <c r="V39" s="122"/>
      <c r="W39" s="72"/>
      <c r="X39" s="122"/>
      <c r="Y39" s="72"/>
      <c r="Z39" s="122"/>
      <c r="AA39" s="72"/>
      <c r="AB39" s="122"/>
      <c r="AC39" s="72"/>
      <c r="AD39" s="122"/>
      <c r="AE39" s="72"/>
      <c r="AF39" s="122"/>
      <c r="AG39" s="72"/>
      <c r="AH39" s="122"/>
      <c r="AI39" s="72"/>
      <c r="AJ39" s="122"/>
      <c r="AK39" s="72"/>
      <c r="AL39" s="122"/>
      <c r="AM39" s="72"/>
      <c r="AN39" s="122"/>
      <c r="AO39" s="72"/>
      <c r="AP39" s="122"/>
      <c r="AQ39" s="72"/>
      <c r="AR39" s="122"/>
      <c r="AS39" s="72"/>
      <c r="AT39" s="122"/>
      <c r="AU39" s="72"/>
      <c r="AV39" s="122"/>
      <c r="AW39" s="72"/>
      <c r="AX39" s="122"/>
      <c r="AY39" s="72"/>
      <c r="AZ39" s="122"/>
      <c r="BA39" s="103"/>
      <c r="BB39" s="103"/>
      <c r="BC39" s="103"/>
      <c r="BD39" s="103"/>
      <c r="BE39" s="103"/>
      <c r="BF39" s="103"/>
    </row>
    <row r="40" spans="2:58" ht="10.5" customHeight="1">
      <c r="B40" s="751"/>
      <c r="C40" s="754"/>
      <c r="D40" s="81"/>
      <c r="E40" s="117"/>
      <c r="F40" s="120"/>
      <c r="G40" s="117"/>
      <c r="H40" s="120"/>
      <c r="I40" s="117"/>
      <c r="J40" s="120"/>
      <c r="K40" s="117"/>
      <c r="L40" s="120"/>
      <c r="M40" s="117"/>
      <c r="N40" s="120"/>
      <c r="O40" s="117"/>
      <c r="P40" s="120"/>
      <c r="Q40" s="117"/>
      <c r="R40" s="120"/>
      <c r="S40" s="117"/>
      <c r="T40" s="120"/>
      <c r="U40" s="117"/>
      <c r="V40" s="120"/>
      <c r="W40" s="117"/>
      <c r="X40" s="120"/>
      <c r="Y40" s="117"/>
      <c r="Z40" s="120"/>
      <c r="AA40" s="117"/>
      <c r="AB40" s="120"/>
      <c r="AC40" s="117"/>
      <c r="AD40" s="120"/>
      <c r="AE40" s="117"/>
      <c r="AF40" s="120"/>
      <c r="AG40" s="117"/>
      <c r="AH40" s="120"/>
      <c r="AI40" s="117"/>
      <c r="AJ40" s="120"/>
      <c r="AK40" s="117"/>
      <c r="AL40" s="120"/>
      <c r="AM40" s="117"/>
      <c r="AN40" s="120"/>
      <c r="AO40" s="117"/>
      <c r="AP40" s="120"/>
      <c r="AQ40" s="117"/>
      <c r="AR40" s="120"/>
      <c r="AS40" s="117"/>
      <c r="AT40" s="120"/>
      <c r="AU40" s="117"/>
      <c r="AV40" s="120"/>
      <c r="AW40" s="117"/>
      <c r="AX40" s="120"/>
      <c r="AY40" s="117"/>
      <c r="AZ40" s="120"/>
      <c r="BA40" s="81"/>
      <c r="BB40" s="81"/>
      <c r="BC40" s="81"/>
      <c r="BD40" s="81"/>
      <c r="BE40" s="81"/>
      <c r="BF40" s="81"/>
    </row>
    <row r="41" spans="2:58" ht="10.5" customHeight="1">
      <c r="B41" s="749" t="s">
        <v>261</v>
      </c>
      <c r="C41" s="753"/>
      <c r="D41" s="103"/>
      <c r="E41" s="72"/>
      <c r="F41" s="122"/>
      <c r="G41" s="72"/>
      <c r="H41" s="122"/>
      <c r="I41" s="72"/>
      <c r="J41" s="122"/>
      <c r="K41" s="72"/>
      <c r="L41" s="122"/>
      <c r="M41" s="72"/>
      <c r="N41" s="122"/>
      <c r="O41" s="72"/>
      <c r="P41" s="122"/>
      <c r="Q41" s="72"/>
      <c r="R41" s="122"/>
      <c r="S41" s="72"/>
      <c r="T41" s="122"/>
      <c r="U41" s="72"/>
      <c r="V41" s="122"/>
      <c r="W41" s="72"/>
      <c r="X41" s="122"/>
      <c r="Y41" s="72"/>
      <c r="Z41" s="122"/>
      <c r="AA41" s="72"/>
      <c r="AB41" s="122"/>
      <c r="AC41" s="72"/>
      <c r="AD41" s="122"/>
      <c r="AE41" s="72"/>
      <c r="AF41" s="122"/>
      <c r="AG41" s="72"/>
      <c r="AH41" s="122"/>
      <c r="AI41" s="72"/>
      <c r="AJ41" s="122"/>
      <c r="AK41" s="72"/>
      <c r="AL41" s="122"/>
      <c r="AM41" s="72"/>
      <c r="AN41" s="122"/>
      <c r="AO41" s="72"/>
      <c r="AP41" s="122"/>
      <c r="AQ41" s="72"/>
      <c r="AR41" s="122"/>
      <c r="AS41" s="72"/>
      <c r="AT41" s="122"/>
      <c r="AU41" s="72"/>
      <c r="AV41" s="122"/>
      <c r="AW41" s="72"/>
      <c r="AX41" s="122"/>
      <c r="AY41" s="72"/>
      <c r="AZ41" s="122"/>
      <c r="BA41" s="103"/>
      <c r="BB41" s="103"/>
      <c r="BC41" s="103"/>
      <c r="BD41" s="103"/>
      <c r="BE41" s="103"/>
      <c r="BF41" s="103"/>
    </row>
    <row r="42" spans="2:58" ht="10.5" customHeight="1">
      <c r="B42" s="751"/>
      <c r="C42" s="754"/>
      <c r="D42" s="81"/>
      <c r="E42" s="114"/>
      <c r="F42" s="120"/>
      <c r="G42" s="114"/>
      <c r="H42" s="120"/>
      <c r="I42" s="114"/>
      <c r="J42" s="120"/>
      <c r="K42" s="114"/>
      <c r="L42" s="120"/>
      <c r="M42" s="114"/>
      <c r="N42" s="120"/>
      <c r="O42" s="114"/>
      <c r="P42" s="120"/>
      <c r="Q42" s="114"/>
      <c r="R42" s="120"/>
      <c r="S42" s="114"/>
      <c r="T42" s="120"/>
      <c r="U42" s="114"/>
      <c r="V42" s="120"/>
      <c r="W42" s="114"/>
      <c r="X42" s="120"/>
      <c r="Y42" s="114"/>
      <c r="Z42" s="120"/>
      <c r="AA42" s="114"/>
      <c r="AB42" s="120"/>
      <c r="AC42" s="114"/>
      <c r="AD42" s="120"/>
      <c r="AE42" s="114"/>
      <c r="AF42" s="120"/>
      <c r="AG42" s="114"/>
      <c r="AH42" s="120"/>
      <c r="AI42" s="114"/>
      <c r="AJ42" s="120"/>
      <c r="AK42" s="114"/>
      <c r="AL42" s="120"/>
      <c r="AM42" s="114"/>
      <c r="AN42" s="120"/>
      <c r="AO42" s="114"/>
      <c r="AP42" s="120"/>
      <c r="AQ42" s="114"/>
      <c r="AR42" s="120"/>
      <c r="AS42" s="114"/>
      <c r="AT42" s="120"/>
      <c r="AU42" s="114"/>
      <c r="AV42" s="120"/>
      <c r="AW42" s="114"/>
      <c r="AX42" s="120"/>
      <c r="AY42" s="114"/>
      <c r="AZ42" s="120"/>
      <c r="BA42" s="81"/>
      <c r="BB42" s="81"/>
      <c r="BC42" s="81"/>
      <c r="BD42" s="81"/>
      <c r="BE42" s="81"/>
      <c r="BF42" s="81"/>
    </row>
    <row r="43" spans="2:58" ht="10.5" customHeight="1">
      <c r="B43" s="749" t="s">
        <v>262</v>
      </c>
      <c r="C43" s="750"/>
      <c r="D43" s="103"/>
      <c r="E43" s="72"/>
      <c r="F43" s="122"/>
      <c r="G43" s="72"/>
      <c r="H43" s="122"/>
      <c r="I43" s="72"/>
      <c r="J43" s="122"/>
      <c r="K43" s="72"/>
      <c r="L43" s="122"/>
      <c r="M43" s="72"/>
      <c r="N43" s="122"/>
      <c r="O43" s="72"/>
      <c r="P43" s="122"/>
      <c r="Q43" s="72"/>
      <c r="R43" s="122"/>
      <c r="S43" s="72"/>
      <c r="T43" s="122"/>
      <c r="U43" s="72"/>
      <c r="V43" s="122"/>
      <c r="W43" s="72"/>
      <c r="X43" s="122"/>
      <c r="Y43" s="72"/>
      <c r="Z43" s="122"/>
      <c r="AA43" s="72"/>
      <c r="AB43" s="122"/>
      <c r="AC43" s="72"/>
      <c r="AD43" s="122"/>
      <c r="AE43" s="72"/>
      <c r="AF43" s="122"/>
      <c r="AG43" s="72"/>
      <c r="AH43" s="122"/>
      <c r="AI43" s="72"/>
      <c r="AJ43" s="122"/>
      <c r="AK43" s="72"/>
      <c r="AL43" s="122"/>
      <c r="AM43" s="72"/>
      <c r="AN43" s="122"/>
      <c r="AO43" s="72"/>
      <c r="AP43" s="122"/>
      <c r="AQ43" s="72"/>
      <c r="AR43" s="122"/>
      <c r="AS43" s="72"/>
      <c r="AT43" s="122"/>
      <c r="AU43" s="72"/>
      <c r="AV43" s="122"/>
      <c r="AW43" s="72"/>
      <c r="AX43" s="122"/>
      <c r="AY43" s="72"/>
      <c r="AZ43" s="122"/>
      <c r="BA43" s="103"/>
      <c r="BB43" s="103"/>
      <c r="BC43" s="103"/>
      <c r="BD43" s="103"/>
      <c r="BE43" s="103"/>
      <c r="BF43" s="103"/>
    </row>
    <row r="44" spans="2:58" ht="10.5" customHeight="1">
      <c r="B44" s="751"/>
      <c r="C44" s="752"/>
      <c r="D44" s="81"/>
      <c r="E44" s="114"/>
      <c r="F44" s="120"/>
      <c r="G44" s="114"/>
      <c r="H44" s="120"/>
      <c r="I44" s="114"/>
      <c r="J44" s="120"/>
      <c r="K44" s="114"/>
      <c r="L44" s="120"/>
      <c r="M44" s="114"/>
      <c r="N44" s="120"/>
      <c r="O44" s="114"/>
      <c r="P44" s="120"/>
      <c r="Q44" s="114"/>
      <c r="R44" s="120"/>
      <c r="S44" s="114"/>
      <c r="T44" s="120"/>
      <c r="U44" s="114"/>
      <c r="V44" s="120"/>
      <c r="W44" s="114"/>
      <c r="X44" s="120"/>
      <c r="Y44" s="114"/>
      <c r="Z44" s="120"/>
      <c r="AA44" s="114"/>
      <c r="AB44" s="120"/>
      <c r="AC44" s="114"/>
      <c r="AD44" s="120"/>
      <c r="AE44" s="114"/>
      <c r="AF44" s="120"/>
      <c r="AG44" s="114"/>
      <c r="AH44" s="120"/>
      <c r="AI44" s="114"/>
      <c r="AJ44" s="120"/>
      <c r="AK44" s="114"/>
      <c r="AL44" s="120"/>
      <c r="AM44" s="114"/>
      <c r="AN44" s="120"/>
      <c r="AO44" s="114"/>
      <c r="AP44" s="120"/>
      <c r="AQ44" s="114"/>
      <c r="AR44" s="120"/>
      <c r="AS44" s="114"/>
      <c r="AT44" s="120"/>
      <c r="AU44" s="114"/>
      <c r="AV44" s="120"/>
      <c r="AW44" s="114"/>
      <c r="AX44" s="120"/>
      <c r="AY44" s="114"/>
      <c r="AZ44" s="120"/>
      <c r="BA44" s="81"/>
      <c r="BB44" s="81"/>
      <c r="BC44" s="81"/>
      <c r="BD44" s="81"/>
      <c r="BE44" s="81"/>
      <c r="BF44" s="81"/>
    </row>
    <row r="45" spans="2:58" ht="6.75" customHeight="1">
      <c r="B45" s="157"/>
      <c r="C45" s="157"/>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row>
    <row r="46" ht="11.25" customHeight="1">
      <c r="B46" s="69" t="s">
        <v>534</v>
      </c>
    </row>
    <row r="47" ht="11.25" customHeight="1">
      <c r="B47" s="69" t="s">
        <v>295</v>
      </c>
    </row>
    <row r="48" ht="11.25" customHeight="1">
      <c r="B48" s="69" t="s">
        <v>263</v>
      </c>
    </row>
    <row r="49" spans="2:21" ht="11.25" customHeight="1">
      <c r="B49" s="69" t="s">
        <v>533</v>
      </c>
      <c r="C49" s="391"/>
      <c r="H49" s="391"/>
      <c r="I49" s="391"/>
      <c r="J49" s="391"/>
      <c r="K49" s="391"/>
      <c r="L49" s="391"/>
      <c r="M49" s="391"/>
      <c r="N49" s="391"/>
      <c r="O49" s="391"/>
      <c r="P49" s="391"/>
      <c r="Q49" s="391"/>
      <c r="R49" s="391"/>
      <c r="S49" s="391"/>
      <c r="T49" s="391"/>
      <c r="U49" s="391"/>
    </row>
  </sheetData>
  <sheetProtection/>
  <mergeCells count="59">
    <mergeCell ref="A1:G1"/>
    <mergeCell ref="AO2:AZ2"/>
    <mergeCell ref="AT3:BE3"/>
    <mergeCell ref="B10:C11"/>
    <mergeCell ref="BB4:BD4"/>
    <mergeCell ref="B12:C12"/>
    <mergeCell ref="B4:C4"/>
    <mergeCell ref="B5:C5"/>
    <mergeCell ref="B6:C7"/>
    <mergeCell ref="B8:C9"/>
    <mergeCell ref="BD19:BD20"/>
    <mergeCell ref="BE19:BE20"/>
    <mergeCell ref="E15:O16"/>
    <mergeCell ref="B13:C13"/>
    <mergeCell ref="C19:C20"/>
    <mergeCell ref="R19:S20"/>
    <mergeCell ref="BB17:BD17"/>
    <mergeCell ref="W14:Z15"/>
    <mergeCell ref="AG14:AJ14"/>
    <mergeCell ref="AG15:AJ15"/>
    <mergeCell ref="BF19:BF20"/>
    <mergeCell ref="C21:C22"/>
    <mergeCell ref="T21:U22"/>
    <mergeCell ref="BB21:BB22"/>
    <mergeCell ref="BC21:BC22"/>
    <mergeCell ref="BD21:BD22"/>
    <mergeCell ref="BE21:BE22"/>
    <mergeCell ref="BF21:BF22"/>
    <mergeCell ref="BB19:BB20"/>
    <mergeCell ref="BC19:BC20"/>
    <mergeCell ref="BE25:BE26"/>
    <mergeCell ref="BF25:BF26"/>
    <mergeCell ref="AJ27:AK28"/>
    <mergeCell ref="C23:C24"/>
    <mergeCell ref="Z23:AA24"/>
    <mergeCell ref="BB23:BB24"/>
    <mergeCell ref="BC23:BC24"/>
    <mergeCell ref="BD23:BD24"/>
    <mergeCell ref="BE23:BE24"/>
    <mergeCell ref="BB30:BB31"/>
    <mergeCell ref="D31:D32"/>
    <mergeCell ref="BC30:BC31"/>
    <mergeCell ref="BD30:BD31"/>
    <mergeCell ref="BF23:BF24"/>
    <mergeCell ref="C25:C28"/>
    <mergeCell ref="AJ25:AK26"/>
    <mergeCell ref="BB25:BB26"/>
    <mergeCell ref="BC25:BC26"/>
    <mergeCell ref="BD25:BD26"/>
    <mergeCell ref="BE30:BE31"/>
    <mergeCell ref="BF30:BF31"/>
    <mergeCell ref="B43:C44"/>
    <mergeCell ref="B41:C42"/>
    <mergeCell ref="B33:C34"/>
    <mergeCell ref="B35:C36"/>
    <mergeCell ref="B37:C38"/>
    <mergeCell ref="B39:C40"/>
    <mergeCell ref="C29:C32"/>
    <mergeCell ref="D29:D30"/>
  </mergeCells>
  <printOptions/>
  <pageMargins left="0.3937007874015748" right="0.3937007874015748" top="0.5905511811023623" bottom="0.7874015748031497" header="0" footer="0.5118110236220472"/>
  <pageSetup horizontalDpi="600" verticalDpi="600" orientation="landscape" paperSize="9" r:id="rId1"/>
  <headerFooter alignWithMargins="0">
    <oddFooter>&amp;L短期&amp;C&amp;A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AL34"/>
  <sheetViews>
    <sheetView view="pageBreakPreview" zoomScale="60" zoomScalePageLayoutView="0" workbookViewId="0" topLeftCell="A1">
      <selection activeCell="N30" sqref="N30"/>
    </sheetView>
  </sheetViews>
  <sheetFormatPr defaultColWidth="9.00390625" defaultRowHeight="13.5"/>
  <cols>
    <col min="1" max="1" width="2.75390625" style="470" customWidth="1"/>
    <col min="2" max="2" width="14.625" style="470" customWidth="1"/>
    <col min="3" max="3" width="5.75390625" style="470" customWidth="1"/>
    <col min="4" max="4" width="14.875" style="470" customWidth="1"/>
    <col min="5" max="34" width="4.125" style="470" customWidth="1"/>
    <col min="35" max="35" width="7.75390625" style="470" bestFit="1" customWidth="1"/>
    <col min="36" max="37" width="8.50390625" style="470" bestFit="1" customWidth="1"/>
    <col min="38" max="16384" width="9.00390625" style="470" customWidth="1"/>
  </cols>
  <sheetData>
    <row r="2" spans="35:38" ht="29.25" customHeight="1">
      <c r="AI2" s="783"/>
      <c r="AJ2" s="783"/>
      <c r="AK2" s="783"/>
      <c r="AL2" s="783"/>
    </row>
    <row r="3" spans="2:35" ht="29.25" customHeight="1">
      <c r="B3" s="470" t="s">
        <v>651</v>
      </c>
      <c r="C3" s="471"/>
      <c r="D3" s="471"/>
      <c r="E3" s="471"/>
      <c r="F3" s="471"/>
      <c r="G3" s="471"/>
      <c r="H3" s="471"/>
      <c r="J3" s="503" t="s">
        <v>615</v>
      </c>
      <c r="K3" s="784" t="s">
        <v>706</v>
      </c>
      <c r="L3" s="784"/>
      <c r="M3" s="784"/>
      <c r="N3" s="784"/>
      <c r="O3" s="784"/>
      <c r="P3" s="784"/>
      <c r="Q3" s="784"/>
      <c r="R3" s="504" t="s">
        <v>617</v>
      </c>
      <c r="U3" s="471" t="s">
        <v>618</v>
      </c>
      <c r="Y3" s="505"/>
      <c r="Z3" s="505"/>
      <c r="AA3" s="505"/>
      <c r="AB3" s="505"/>
      <c r="AC3" s="505"/>
      <c r="AD3" s="505"/>
      <c r="AE3" s="505"/>
      <c r="AF3" s="505"/>
      <c r="AG3" s="505"/>
      <c r="AH3" s="505"/>
      <c r="AI3" s="504"/>
    </row>
    <row r="4" spans="18:37" ht="29.25" customHeight="1">
      <c r="R4" s="471"/>
      <c r="U4" s="471" t="s">
        <v>619</v>
      </c>
      <c r="Y4" s="785" t="s">
        <v>620</v>
      </c>
      <c r="Z4" s="785"/>
      <c r="AA4" s="785"/>
      <c r="AB4" s="785"/>
      <c r="AC4" s="785"/>
      <c r="AD4" s="785"/>
      <c r="AE4" s="785"/>
      <c r="AF4" s="785"/>
      <c r="AG4" s="785"/>
      <c r="AH4" s="785"/>
      <c r="AI4" s="785"/>
      <c r="AJ4" s="785"/>
      <c r="AK4" s="504" t="s">
        <v>617</v>
      </c>
    </row>
    <row r="5" ht="29.25" customHeight="1" thickBot="1">
      <c r="R5" s="471"/>
    </row>
    <row r="6" spans="2:38" ht="29.25" customHeight="1" thickBot="1">
      <c r="B6" s="472"/>
      <c r="C6" s="473" t="s">
        <v>596</v>
      </c>
      <c r="D6" s="474"/>
      <c r="E6" s="786" t="s">
        <v>597</v>
      </c>
      <c r="F6" s="787"/>
      <c r="G6" s="787"/>
      <c r="H6" s="787"/>
      <c r="I6" s="787"/>
      <c r="J6" s="787"/>
      <c r="K6" s="788"/>
      <c r="L6" s="786" t="s">
        <v>598</v>
      </c>
      <c r="M6" s="787"/>
      <c r="N6" s="787"/>
      <c r="O6" s="787"/>
      <c r="P6" s="787"/>
      <c r="Q6" s="787"/>
      <c r="R6" s="788"/>
      <c r="S6" s="786" t="s">
        <v>599</v>
      </c>
      <c r="T6" s="787"/>
      <c r="U6" s="787"/>
      <c r="V6" s="787"/>
      <c r="W6" s="787"/>
      <c r="X6" s="787"/>
      <c r="Y6" s="788"/>
      <c r="Z6" s="786" t="s">
        <v>600</v>
      </c>
      <c r="AA6" s="787"/>
      <c r="AB6" s="787"/>
      <c r="AC6" s="787"/>
      <c r="AD6" s="787"/>
      <c r="AE6" s="787"/>
      <c r="AF6" s="787"/>
      <c r="AG6" s="553"/>
      <c r="AH6" s="554"/>
      <c r="AI6" s="565"/>
      <c r="AJ6" s="475" t="s">
        <v>601</v>
      </c>
      <c r="AK6" s="474" t="s">
        <v>602</v>
      </c>
      <c r="AL6" s="475"/>
    </row>
    <row r="7" spans="2:38" ht="29.25" customHeight="1">
      <c r="B7" s="476" t="s">
        <v>603</v>
      </c>
      <c r="C7" s="477" t="s">
        <v>604</v>
      </c>
      <c r="D7" s="478" t="s">
        <v>605</v>
      </c>
      <c r="E7" s="479">
        <v>1</v>
      </c>
      <c r="F7" s="480">
        <v>2</v>
      </c>
      <c r="G7" s="480">
        <v>3</v>
      </c>
      <c r="H7" s="480">
        <v>4</v>
      </c>
      <c r="I7" s="480">
        <v>5</v>
      </c>
      <c r="J7" s="480">
        <v>6</v>
      </c>
      <c r="K7" s="481">
        <v>7</v>
      </c>
      <c r="L7" s="479">
        <v>8</v>
      </c>
      <c r="M7" s="480">
        <v>9</v>
      </c>
      <c r="N7" s="480">
        <v>10</v>
      </c>
      <c r="O7" s="480">
        <v>11</v>
      </c>
      <c r="P7" s="480">
        <v>12</v>
      </c>
      <c r="Q7" s="480">
        <v>13</v>
      </c>
      <c r="R7" s="481">
        <v>14</v>
      </c>
      <c r="S7" s="479">
        <v>15</v>
      </c>
      <c r="T7" s="480">
        <v>16</v>
      </c>
      <c r="U7" s="480">
        <v>17</v>
      </c>
      <c r="V7" s="480">
        <v>18</v>
      </c>
      <c r="W7" s="480">
        <v>19</v>
      </c>
      <c r="X7" s="480">
        <v>20</v>
      </c>
      <c r="Y7" s="481">
        <v>21</v>
      </c>
      <c r="Z7" s="479">
        <v>22</v>
      </c>
      <c r="AA7" s="480">
        <v>23</v>
      </c>
      <c r="AB7" s="480">
        <v>24</v>
      </c>
      <c r="AC7" s="480">
        <v>25</v>
      </c>
      <c r="AD7" s="480">
        <v>26</v>
      </c>
      <c r="AE7" s="480">
        <v>27</v>
      </c>
      <c r="AF7" s="481">
        <v>28</v>
      </c>
      <c r="AG7" s="561">
        <v>29</v>
      </c>
      <c r="AH7" s="564">
        <v>30</v>
      </c>
      <c r="AI7" s="566"/>
      <c r="AJ7" s="482" t="s">
        <v>606</v>
      </c>
      <c r="AK7" s="483" t="s">
        <v>607</v>
      </c>
      <c r="AL7" s="484" t="s">
        <v>608</v>
      </c>
    </row>
    <row r="8" spans="2:38" ht="29.25" customHeight="1" thickBot="1">
      <c r="B8" s="485"/>
      <c r="C8" s="486"/>
      <c r="D8" s="487" t="s">
        <v>609</v>
      </c>
      <c r="E8" s="506"/>
      <c r="F8" s="507"/>
      <c r="G8" s="507"/>
      <c r="H8" s="507"/>
      <c r="I8" s="507"/>
      <c r="J8" s="507"/>
      <c r="K8" s="508"/>
      <c r="L8" s="506"/>
      <c r="M8" s="507"/>
      <c r="N8" s="507"/>
      <c r="O8" s="507"/>
      <c r="P8" s="507"/>
      <c r="Q8" s="507"/>
      <c r="R8" s="508"/>
      <c r="S8" s="506"/>
      <c r="T8" s="507"/>
      <c r="U8" s="507"/>
      <c r="V8" s="507"/>
      <c r="W8" s="507"/>
      <c r="X8" s="507"/>
      <c r="Y8" s="508"/>
      <c r="Z8" s="506"/>
      <c r="AA8" s="507"/>
      <c r="AB8" s="507"/>
      <c r="AC8" s="507"/>
      <c r="AD8" s="507"/>
      <c r="AE8" s="507"/>
      <c r="AF8" s="508"/>
      <c r="AG8" s="562"/>
      <c r="AH8" s="508"/>
      <c r="AI8" s="567" t="s">
        <v>485</v>
      </c>
      <c r="AJ8" s="488" t="s">
        <v>460</v>
      </c>
      <c r="AK8" s="489" t="s">
        <v>252</v>
      </c>
      <c r="AL8" s="488"/>
    </row>
    <row r="9" spans="2:38" ht="29.25" customHeight="1">
      <c r="B9" s="509" t="s">
        <v>627</v>
      </c>
      <c r="C9" s="510"/>
      <c r="D9" s="511"/>
      <c r="E9" s="511"/>
      <c r="F9" s="511"/>
      <c r="G9" s="512"/>
      <c r="H9" s="512"/>
      <c r="I9" s="512"/>
      <c r="J9" s="512"/>
      <c r="K9" s="512"/>
      <c r="L9" s="513"/>
      <c r="M9" s="511"/>
      <c r="N9" s="512"/>
      <c r="O9" s="512"/>
      <c r="P9" s="512"/>
      <c r="Q9" s="512"/>
      <c r="R9" s="512"/>
      <c r="S9" s="513"/>
      <c r="T9" s="511"/>
      <c r="U9" s="512"/>
      <c r="V9" s="512"/>
      <c r="W9" s="512"/>
      <c r="X9" s="512"/>
      <c r="Y9" s="512"/>
      <c r="Z9" s="513"/>
      <c r="AA9" s="511"/>
      <c r="AB9" s="512"/>
      <c r="AC9" s="512"/>
      <c r="AD9" s="512"/>
      <c r="AE9" s="512"/>
      <c r="AF9" s="512"/>
      <c r="AG9" s="563"/>
      <c r="AH9" s="559"/>
      <c r="AI9" s="514"/>
      <c r="AJ9" s="515"/>
      <c r="AK9" s="516"/>
      <c r="AL9" s="517"/>
    </row>
    <row r="10" spans="2:38" ht="29.25" customHeight="1">
      <c r="B10" s="518"/>
      <c r="C10" s="519"/>
      <c r="D10" s="520"/>
      <c r="E10" s="520"/>
      <c r="F10" s="520"/>
      <c r="G10" s="521"/>
      <c r="H10" s="521"/>
      <c r="I10" s="521"/>
      <c r="J10" s="521"/>
      <c r="K10" s="522"/>
      <c r="L10" s="523"/>
      <c r="M10" s="521"/>
      <c r="N10" s="521"/>
      <c r="O10" s="521"/>
      <c r="P10" s="521"/>
      <c r="Q10" s="521"/>
      <c r="R10" s="522"/>
      <c r="S10" s="523"/>
      <c r="T10" s="521"/>
      <c r="U10" s="521"/>
      <c r="V10" s="521"/>
      <c r="W10" s="521"/>
      <c r="X10" s="521"/>
      <c r="Y10" s="522"/>
      <c r="Z10" s="523"/>
      <c r="AA10" s="521"/>
      <c r="AB10" s="521"/>
      <c r="AC10" s="521"/>
      <c r="AD10" s="521"/>
      <c r="AE10" s="521"/>
      <c r="AF10" s="537"/>
      <c r="AG10" s="528"/>
      <c r="AH10" s="545"/>
      <c r="AI10" s="524"/>
      <c r="AJ10" s="525"/>
      <c r="AK10" s="517"/>
      <c r="AL10" s="517"/>
    </row>
    <row r="11" spans="2:38" ht="29.25" customHeight="1">
      <c r="B11" s="518"/>
      <c r="C11" s="526"/>
      <c r="D11" s="520"/>
      <c r="E11" s="520"/>
      <c r="F11" s="520"/>
      <c r="G11" s="521"/>
      <c r="H11" s="521"/>
      <c r="I11" s="521"/>
      <c r="J11" s="521"/>
      <c r="K11" s="522"/>
      <c r="L11" s="523"/>
      <c r="M11" s="521"/>
      <c r="N11" s="521"/>
      <c r="O11" s="521"/>
      <c r="P11" s="521"/>
      <c r="Q11" s="521"/>
      <c r="R11" s="522"/>
      <c r="S11" s="523"/>
      <c r="T11" s="521"/>
      <c r="U11" s="521"/>
      <c r="V11" s="521"/>
      <c r="W11" s="521"/>
      <c r="X11" s="521"/>
      <c r="Y11" s="522"/>
      <c r="Z11" s="523"/>
      <c r="AA11" s="521"/>
      <c r="AB11" s="521"/>
      <c r="AC11" s="521"/>
      <c r="AD11" s="521"/>
      <c r="AE11" s="521"/>
      <c r="AF11" s="537"/>
      <c r="AG11" s="528"/>
      <c r="AH11" s="545"/>
      <c r="AI11" s="529"/>
      <c r="AJ11" s="525"/>
      <c r="AK11" s="517"/>
      <c r="AL11" s="517"/>
    </row>
    <row r="12" spans="2:38" ht="29.25" customHeight="1">
      <c r="B12" s="518"/>
      <c r="C12" s="519"/>
      <c r="D12" s="520"/>
      <c r="E12" s="520"/>
      <c r="F12" s="520"/>
      <c r="G12" s="521"/>
      <c r="H12" s="521"/>
      <c r="I12" s="521"/>
      <c r="J12" s="521"/>
      <c r="K12" s="522"/>
      <c r="L12" s="523"/>
      <c r="M12" s="521"/>
      <c r="N12" s="521"/>
      <c r="O12" s="521"/>
      <c r="P12" s="521"/>
      <c r="Q12" s="521"/>
      <c r="R12" s="522"/>
      <c r="S12" s="523"/>
      <c r="T12" s="521"/>
      <c r="U12" s="521"/>
      <c r="V12" s="521"/>
      <c r="W12" s="521"/>
      <c r="X12" s="521"/>
      <c r="Y12" s="522"/>
      <c r="Z12" s="523"/>
      <c r="AA12" s="521"/>
      <c r="AB12" s="521"/>
      <c r="AC12" s="521"/>
      <c r="AD12" s="521"/>
      <c r="AE12" s="521"/>
      <c r="AF12" s="537"/>
      <c r="AG12" s="528"/>
      <c r="AH12" s="545"/>
      <c r="AI12" s="529"/>
      <c r="AJ12" s="525"/>
      <c r="AK12" s="517"/>
      <c r="AL12" s="517"/>
    </row>
    <row r="13" spans="2:38" ht="29.25" customHeight="1">
      <c r="B13" s="518"/>
      <c r="C13" s="519"/>
      <c r="D13" s="520"/>
      <c r="E13" s="520"/>
      <c r="F13" s="520"/>
      <c r="G13" s="521"/>
      <c r="H13" s="521"/>
      <c r="I13" s="521"/>
      <c r="J13" s="521"/>
      <c r="K13" s="522"/>
      <c r="L13" s="523"/>
      <c r="M13" s="521"/>
      <c r="N13" s="521"/>
      <c r="O13" s="521"/>
      <c r="P13" s="521"/>
      <c r="Q13" s="521"/>
      <c r="R13" s="522"/>
      <c r="S13" s="523"/>
      <c r="T13" s="521"/>
      <c r="U13" s="521"/>
      <c r="V13" s="521"/>
      <c r="W13" s="521"/>
      <c r="X13" s="521"/>
      <c r="Y13" s="522"/>
      <c r="Z13" s="523"/>
      <c r="AA13" s="521"/>
      <c r="AB13" s="521"/>
      <c r="AC13" s="521"/>
      <c r="AD13" s="521"/>
      <c r="AE13" s="521"/>
      <c r="AF13" s="537"/>
      <c r="AG13" s="528"/>
      <c r="AH13" s="545"/>
      <c r="AI13" s="529"/>
      <c r="AJ13" s="525"/>
      <c r="AK13" s="517"/>
      <c r="AL13" s="517"/>
    </row>
    <row r="14" spans="2:38" ht="29.25" customHeight="1">
      <c r="B14" s="518"/>
      <c r="C14" s="526"/>
      <c r="D14" s="520"/>
      <c r="E14" s="520"/>
      <c r="F14" s="520"/>
      <c r="G14" s="521"/>
      <c r="H14" s="521"/>
      <c r="I14" s="521"/>
      <c r="J14" s="521"/>
      <c r="K14" s="522"/>
      <c r="L14" s="523"/>
      <c r="M14" s="521"/>
      <c r="N14" s="521"/>
      <c r="O14" s="521"/>
      <c r="P14" s="521"/>
      <c r="Q14" s="521"/>
      <c r="R14" s="522"/>
      <c r="S14" s="523"/>
      <c r="T14" s="521"/>
      <c r="U14" s="521"/>
      <c r="V14" s="521"/>
      <c r="W14" s="521"/>
      <c r="X14" s="521"/>
      <c r="Y14" s="522"/>
      <c r="Z14" s="523"/>
      <c r="AA14" s="521"/>
      <c r="AB14" s="521"/>
      <c r="AC14" s="521"/>
      <c r="AD14" s="521"/>
      <c r="AE14" s="521"/>
      <c r="AF14" s="537"/>
      <c r="AG14" s="528"/>
      <c r="AH14" s="545"/>
      <c r="AI14" s="529"/>
      <c r="AJ14" s="525"/>
      <c r="AK14" s="517"/>
      <c r="AL14" s="517"/>
    </row>
    <row r="15" spans="2:38" ht="29.25" customHeight="1">
      <c r="B15" s="518"/>
      <c r="C15" s="526"/>
      <c r="D15" s="520"/>
      <c r="E15" s="520"/>
      <c r="F15" s="520"/>
      <c r="G15" s="521"/>
      <c r="H15" s="521"/>
      <c r="I15" s="521"/>
      <c r="J15" s="521"/>
      <c r="K15" s="522"/>
      <c r="L15" s="523"/>
      <c r="M15" s="521"/>
      <c r="N15" s="521"/>
      <c r="O15" s="521"/>
      <c r="P15" s="521"/>
      <c r="Q15" s="521"/>
      <c r="R15" s="522"/>
      <c r="S15" s="523"/>
      <c r="T15" s="521"/>
      <c r="U15" s="521"/>
      <c r="V15" s="521"/>
      <c r="W15" s="521"/>
      <c r="X15" s="521"/>
      <c r="Y15" s="522"/>
      <c r="Z15" s="523"/>
      <c r="AA15" s="521"/>
      <c r="AB15" s="521"/>
      <c r="AC15" s="521"/>
      <c r="AD15" s="521"/>
      <c r="AE15" s="521"/>
      <c r="AF15" s="537"/>
      <c r="AG15" s="528"/>
      <c r="AH15" s="545"/>
      <c r="AI15" s="529"/>
      <c r="AJ15" s="525"/>
      <c r="AK15" s="517"/>
      <c r="AL15" s="517"/>
    </row>
    <row r="16" spans="2:38" ht="29.25" customHeight="1">
      <c r="B16" s="518"/>
      <c r="C16" s="526"/>
      <c r="D16" s="520"/>
      <c r="E16" s="520"/>
      <c r="F16" s="520"/>
      <c r="G16" s="521"/>
      <c r="H16" s="521"/>
      <c r="I16" s="521"/>
      <c r="J16" s="521"/>
      <c r="K16" s="522"/>
      <c r="L16" s="523"/>
      <c r="M16" s="521"/>
      <c r="N16" s="521"/>
      <c r="O16" s="521"/>
      <c r="P16" s="521"/>
      <c r="Q16" s="521"/>
      <c r="R16" s="522"/>
      <c r="S16" s="523"/>
      <c r="T16" s="521"/>
      <c r="U16" s="521"/>
      <c r="V16" s="521"/>
      <c r="W16" s="521"/>
      <c r="X16" s="521"/>
      <c r="Y16" s="522"/>
      <c r="Z16" s="523"/>
      <c r="AA16" s="521"/>
      <c r="AB16" s="521"/>
      <c r="AC16" s="521"/>
      <c r="AD16" s="521"/>
      <c r="AE16" s="521"/>
      <c r="AF16" s="537"/>
      <c r="AG16" s="528"/>
      <c r="AH16" s="545"/>
      <c r="AI16" s="529"/>
      <c r="AJ16" s="525"/>
      <c r="AK16" s="517"/>
      <c r="AL16" s="517"/>
    </row>
    <row r="17" spans="2:38" ht="29.25" customHeight="1">
      <c r="B17" s="518"/>
      <c r="C17" s="519"/>
      <c r="D17" s="520"/>
      <c r="E17" s="520"/>
      <c r="F17" s="520"/>
      <c r="G17" s="521"/>
      <c r="H17" s="521"/>
      <c r="I17" s="521"/>
      <c r="J17" s="521"/>
      <c r="K17" s="522"/>
      <c r="L17" s="523"/>
      <c r="M17" s="521"/>
      <c r="N17" s="521"/>
      <c r="O17" s="521"/>
      <c r="P17" s="521"/>
      <c r="Q17" s="521"/>
      <c r="R17" s="522"/>
      <c r="S17" s="523"/>
      <c r="T17" s="521"/>
      <c r="U17" s="521"/>
      <c r="V17" s="521"/>
      <c r="W17" s="521"/>
      <c r="X17" s="521"/>
      <c r="Y17" s="522"/>
      <c r="Z17" s="523"/>
      <c r="AA17" s="521"/>
      <c r="AB17" s="521"/>
      <c r="AC17" s="521"/>
      <c r="AD17" s="521"/>
      <c r="AE17" s="521"/>
      <c r="AF17" s="537"/>
      <c r="AG17" s="528"/>
      <c r="AH17" s="545"/>
      <c r="AI17" s="535"/>
      <c r="AJ17" s="525"/>
      <c r="AK17" s="517"/>
      <c r="AL17" s="517"/>
    </row>
    <row r="18" spans="2:38" ht="29.25" customHeight="1">
      <c r="B18" s="518"/>
      <c r="C18" s="519"/>
      <c r="D18" s="520"/>
      <c r="E18" s="520"/>
      <c r="F18" s="520"/>
      <c r="G18" s="521"/>
      <c r="H18" s="521"/>
      <c r="I18" s="521"/>
      <c r="J18" s="521"/>
      <c r="K18" s="522"/>
      <c r="L18" s="523"/>
      <c r="M18" s="521"/>
      <c r="N18" s="521"/>
      <c r="O18" s="521"/>
      <c r="P18" s="521"/>
      <c r="Q18" s="521"/>
      <c r="R18" s="522"/>
      <c r="S18" s="523"/>
      <c r="T18" s="521"/>
      <c r="U18" s="521"/>
      <c r="V18" s="521"/>
      <c r="W18" s="521"/>
      <c r="X18" s="521"/>
      <c r="Y18" s="522"/>
      <c r="Z18" s="523"/>
      <c r="AA18" s="521"/>
      <c r="AB18" s="521"/>
      <c r="AC18" s="521"/>
      <c r="AD18" s="521"/>
      <c r="AE18" s="521"/>
      <c r="AF18" s="537"/>
      <c r="AG18" s="528"/>
      <c r="AH18" s="545"/>
      <c r="AI18" s="529"/>
      <c r="AJ18" s="525"/>
      <c r="AK18" s="517"/>
      <c r="AL18" s="517"/>
    </row>
    <row r="19" spans="2:38" ht="29.25" customHeight="1">
      <c r="B19" s="518"/>
      <c r="C19" s="519"/>
      <c r="D19" s="520"/>
      <c r="E19" s="520"/>
      <c r="F19" s="520"/>
      <c r="G19" s="520"/>
      <c r="H19" s="520"/>
      <c r="I19" s="520"/>
      <c r="J19" s="520"/>
      <c r="K19" s="537"/>
      <c r="L19" s="528"/>
      <c r="M19" s="520"/>
      <c r="N19" s="520"/>
      <c r="O19" s="520"/>
      <c r="P19" s="520"/>
      <c r="Q19" s="520"/>
      <c r="R19" s="537"/>
      <c r="S19" s="528"/>
      <c r="T19" s="520"/>
      <c r="U19" s="520"/>
      <c r="V19" s="520"/>
      <c r="W19" s="520"/>
      <c r="X19" s="520"/>
      <c r="Y19" s="537"/>
      <c r="Z19" s="528"/>
      <c r="AA19" s="520"/>
      <c r="AB19" s="520"/>
      <c r="AC19" s="520"/>
      <c r="AD19" s="520"/>
      <c r="AE19" s="520"/>
      <c r="AF19" s="537"/>
      <c r="AG19" s="528"/>
      <c r="AH19" s="545"/>
      <c r="AI19" s="535"/>
      <c r="AJ19" s="525"/>
      <c r="AK19" s="517"/>
      <c r="AL19" s="517"/>
    </row>
    <row r="20" spans="2:38" ht="29.25" customHeight="1">
      <c r="B20" s="518"/>
      <c r="C20" s="519"/>
      <c r="D20" s="520"/>
      <c r="E20" s="520"/>
      <c r="F20" s="520"/>
      <c r="G20" s="520"/>
      <c r="H20" s="520"/>
      <c r="I20" s="520"/>
      <c r="J20" s="520"/>
      <c r="K20" s="537"/>
      <c r="L20" s="528"/>
      <c r="M20" s="520"/>
      <c r="N20" s="520"/>
      <c r="O20" s="520"/>
      <c r="P20" s="520"/>
      <c r="Q20" s="520"/>
      <c r="R20" s="537"/>
      <c r="S20" s="528"/>
      <c r="T20" s="520"/>
      <c r="U20" s="520"/>
      <c r="V20" s="520"/>
      <c r="W20" s="520"/>
      <c r="X20" s="520"/>
      <c r="Y20" s="537"/>
      <c r="Z20" s="528"/>
      <c r="AA20" s="520"/>
      <c r="AB20" s="520"/>
      <c r="AC20" s="520"/>
      <c r="AD20" s="520"/>
      <c r="AE20" s="520"/>
      <c r="AF20" s="537"/>
      <c r="AG20" s="528"/>
      <c r="AH20" s="545"/>
      <c r="AI20" s="535"/>
      <c r="AJ20" s="525"/>
      <c r="AK20" s="517"/>
      <c r="AL20" s="517"/>
    </row>
    <row r="21" spans="2:38" ht="29.25" customHeight="1">
      <c r="B21" s="518"/>
      <c r="C21" s="519"/>
      <c r="D21" s="520"/>
      <c r="E21" s="520"/>
      <c r="F21" s="520"/>
      <c r="G21" s="520"/>
      <c r="H21" s="520"/>
      <c r="I21" s="520"/>
      <c r="J21" s="520"/>
      <c r="K21" s="537"/>
      <c r="L21" s="528"/>
      <c r="M21" s="520"/>
      <c r="N21" s="520"/>
      <c r="O21" s="520"/>
      <c r="P21" s="520"/>
      <c r="Q21" s="520"/>
      <c r="R21" s="537"/>
      <c r="S21" s="528"/>
      <c r="T21" s="520"/>
      <c r="U21" s="520"/>
      <c r="V21" s="520"/>
      <c r="W21" s="520"/>
      <c r="X21" s="520"/>
      <c r="Y21" s="537"/>
      <c r="Z21" s="528"/>
      <c r="AA21" s="520"/>
      <c r="AB21" s="520"/>
      <c r="AC21" s="520"/>
      <c r="AD21" s="520"/>
      <c r="AE21" s="520"/>
      <c r="AF21" s="537"/>
      <c r="AG21" s="528"/>
      <c r="AH21" s="545"/>
      <c r="AI21" s="535"/>
      <c r="AJ21" s="525"/>
      <c r="AK21" s="517"/>
      <c r="AL21" s="517"/>
    </row>
    <row r="22" spans="2:38" ht="29.25" customHeight="1" thickBot="1">
      <c r="B22" s="538"/>
      <c r="C22" s="539"/>
      <c r="D22" s="540"/>
      <c r="E22" s="540"/>
      <c r="F22" s="540"/>
      <c r="G22" s="540"/>
      <c r="H22" s="540"/>
      <c r="I22" s="540"/>
      <c r="J22" s="540"/>
      <c r="K22" s="541"/>
      <c r="L22" s="542"/>
      <c r="M22" s="540"/>
      <c r="N22" s="540"/>
      <c r="O22" s="540"/>
      <c r="P22" s="540"/>
      <c r="Q22" s="540"/>
      <c r="R22" s="541"/>
      <c r="S22" s="542"/>
      <c r="T22" s="540"/>
      <c r="U22" s="540"/>
      <c r="V22" s="540"/>
      <c r="W22" s="540"/>
      <c r="X22" s="540"/>
      <c r="Y22" s="541"/>
      <c r="Z22" s="542"/>
      <c r="AA22" s="540"/>
      <c r="AB22" s="540"/>
      <c r="AC22" s="540"/>
      <c r="AD22" s="540"/>
      <c r="AE22" s="540"/>
      <c r="AF22" s="508"/>
      <c r="AG22" s="562"/>
      <c r="AH22" s="548"/>
      <c r="AI22" s="543"/>
      <c r="AJ22" s="544"/>
      <c r="AK22" s="544"/>
      <c r="AL22" s="544"/>
    </row>
    <row r="23" spans="2:38" s="493" customFormat="1" ht="24.75" customHeight="1">
      <c r="B23" s="490" t="s">
        <v>707</v>
      </c>
      <c r="C23" s="491"/>
      <c r="D23" s="491"/>
      <c r="E23" s="491"/>
      <c r="F23" s="491"/>
      <c r="G23" s="491"/>
      <c r="H23" s="491"/>
      <c r="I23" s="491"/>
      <c r="J23" s="491"/>
      <c r="K23" s="491"/>
      <c r="L23" s="491"/>
      <c r="M23" s="491"/>
      <c r="N23" s="491"/>
      <c r="O23" s="491"/>
      <c r="P23" s="491"/>
      <c r="Q23" s="491"/>
      <c r="R23" s="491"/>
      <c r="S23" s="491"/>
      <c r="T23" s="491"/>
      <c r="U23" s="491"/>
      <c r="V23" s="491"/>
      <c r="W23" s="491"/>
      <c r="X23" s="491"/>
      <c r="Y23" s="491"/>
      <c r="Z23" s="491"/>
      <c r="AA23" s="491"/>
      <c r="AB23" s="491"/>
      <c r="AC23" s="491"/>
      <c r="AD23" s="491"/>
      <c r="AE23" s="491"/>
      <c r="AF23" s="491"/>
      <c r="AG23" s="491"/>
      <c r="AH23" s="491"/>
      <c r="AI23" s="491"/>
      <c r="AJ23" s="491"/>
      <c r="AK23" s="491"/>
      <c r="AL23" s="492"/>
    </row>
    <row r="24" spans="2:38" s="493" customFormat="1" ht="14.25" customHeight="1">
      <c r="B24" s="494"/>
      <c r="C24" s="495"/>
      <c r="D24" s="495"/>
      <c r="E24" s="495"/>
      <c r="F24" s="495"/>
      <c r="G24" s="495"/>
      <c r="H24" s="495"/>
      <c r="I24" s="495"/>
      <c r="J24" s="495"/>
      <c r="K24" s="495"/>
      <c r="L24" s="495"/>
      <c r="M24" s="495"/>
      <c r="N24" s="495"/>
      <c r="O24" s="495"/>
      <c r="P24" s="495"/>
      <c r="Q24" s="495"/>
      <c r="R24" s="495"/>
      <c r="S24" s="495"/>
      <c r="T24" s="495"/>
      <c r="U24" s="495"/>
      <c r="V24" s="495"/>
      <c r="W24" s="495"/>
      <c r="X24" s="495"/>
      <c r="Y24" s="495"/>
      <c r="Z24" s="495"/>
      <c r="AA24" s="495"/>
      <c r="AB24" s="495"/>
      <c r="AC24" s="495"/>
      <c r="AD24" s="495"/>
      <c r="AE24" s="495"/>
      <c r="AF24" s="495"/>
      <c r="AG24" s="495"/>
      <c r="AH24" s="495"/>
      <c r="AI24" s="495"/>
      <c r="AJ24" s="495"/>
      <c r="AK24" s="495"/>
      <c r="AL24" s="496"/>
    </row>
    <row r="25" spans="2:38" s="493" customFormat="1" ht="19.5" customHeight="1">
      <c r="B25" s="494"/>
      <c r="C25" s="495"/>
      <c r="D25" s="495"/>
      <c r="E25" s="495"/>
      <c r="F25" s="495"/>
      <c r="G25" s="495"/>
      <c r="H25" s="495" t="s">
        <v>708</v>
      </c>
      <c r="I25" s="495"/>
      <c r="J25" s="495"/>
      <c r="K25" s="495"/>
      <c r="L25" s="495"/>
      <c r="M25" s="495"/>
      <c r="N25" s="495"/>
      <c r="O25" s="495"/>
      <c r="P25" s="495"/>
      <c r="Q25" s="495"/>
      <c r="R25" s="495"/>
      <c r="S25" s="495"/>
      <c r="T25" s="495"/>
      <c r="U25" s="495"/>
      <c r="V25" s="495"/>
      <c r="W25" s="495"/>
      <c r="X25" s="495"/>
      <c r="Y25" s="495"/>
      <c r="Z25" s="495"/>
      <c r="AA25" s="495"/>
      <c r="AB25" s="495"/>
      <c r="AC25" s="495"/>
      <c r="AD25" s="495"/>
      <c r="AE25" s="495"/>
      <c r="AF25" s="495"/>
      <c r="AG25" s="495"/>
      <c r="AH25" s="495"/>
      <c r="AI25" s="495"/>
      <c r="AJ25" s="495"/>
      <c r="AK25" s="495"/>
      <c r="AL25" s="496"/>
    </row>
    <row r="26" spans="2:38" s="493" customFormat="1" ht="19.5" customHeight="1">
      <c r="B26" s="494"/>
      <c r="C26" s="495"/>
      <c r="D26" s="495"/>
      <c r="E26" s="495"/>
      <c r="F26" s="495"/>
      <c r="G26" s="495"/>
      <c r="H26" s="495"/>
      <c r="I26" s="495"/>
      <c r="J26" s="495"/>
      <c r="K26" s="495"/>
      <c r="L26" s="495"/>
      <c r="M26" s="495"/>
      <c r="N26" s="495"/>
      <c r="O26" s="495"/>
      <c r="P26" s="495"/>
      <c r="Q26" s="495"/>
      <c r="R26" s="495"/>
      <c r="S26" s="495"/>
      <c r="T26" s="495"/>
      <c r="U26" s="495"/>
      <c r="V26" s="495"/>
      <c r="W26" s="495"/>
      <c r="X26" s="495"/>
      <c r="Y26" s="495"/>
      <c r="Z26" s="495"/>
      <c r="AA26" s="495"/>
      <c r="AB26" s="495"/>
      <c r="AC26" s="495"/>
      <c r="AD26" s="495"/>
      <c r="AE26" s="495"/>
      <c r="AF26" s="495"/>
      <c r="AG26" s="495"/>
      <c r="AH26" s="495"/>
      <c r="AI26" s="495"/>
      <c r="AJ26" s="495"/>
      <c r="AK26" s="495"/>
      <c r="AL26" s="496"/>
    </row>
    <row r="27" spans="2:38" s="493" customFormat="1" ht="19.5" customHeight="1">
      <c r="B27" s="494"/>
      <c r="C27" s="495"/>
      <c r="D27" s="495"/>
      <c r="E27" s="495"/>
      <c r="F27" s="495"/>
      <c r="G27" s="495"/>
      <c r="H27" s="495"/>
      <c r="I27" s="495"/>
      <c r="J27" s="495"/>
      <c r="K27" s="495"/>
      <c r="L27" s="495"/>
      <c r="M27" s="495"/>
      <c r="N27" s="495"/>
      <c r="O27" s="495"/>
      <c r="P27" s="495"/>
      <c r="Q27" s="495"/>
      <c r="R27" s="495"/>
      <c r="S27" s="495"/>
      <c r="T27" s="495"/>
      <c r="U27" s="495"/>
      <c r="V27" s="495"/>
      <c r="W27" s="495"/>
      <c r="X27" s="495"/>
      <c r="Y27" s="495"/>
      <c r="Z27" s="495"/>
      <c r="AA27" s="495"/>
      <c r="AB27" s="495"/>
      <c r="AC27" s="495"/>
      <c r="AD27" s="495"/>
      <c r="AE27" s="495"/>
      <c r="AF27" s="495"/>
      <c r="AG27" s="495"/>
      <c r="AH27" s="495"/>
      <c r="AI27" s="495"/>
      <c r="AJ27" s="495"/>
      <c r="AK27" s="495"/>
      <c r="AL27" s="496"/>
    </row>
    <row r="28" spans="2:38" s="493" customFormat="1" ht="19.5" customHeight="1" thickBot="1">
      <c r="B28" s="497"/>
      <c r="C28" s="498"/>
      <c r="D28" s="498"/>
      <c r="E28" s="498"/>
      <c r="F28" s="498"/>
      <c r="G28" s="498"/>
      <c r="H28" s="498"/>
      <c r="I28" s="498"/>
      <c r="J28" s="498"/>
      <c r="K28" s="498"/>
      <c r="L28" s="498"/>
      <c r="M28" s="498"/>
      <c r="N28" s="498"/>
      <c r="O28" s="498"/>
      <c r="P28" s="498"/>
      <c r="Q28" s="498"/>
      <c r="R28" s="498"/>
      <c r="S28" s="498"/>
      <c r="T28" s="498"/>
      <c r="U28" s="498"/>
      <c r="V28" s="498"/>
      <c r="W28" s="498"/>
      <c r="X28" s="498"/>
      <c r="Y28" s="498"/>
      <c r="Z28" s="498"/>
      <c r="AA28" s="498"/>
      <c r="AB28" s="498"/>
      <c r="AC28" s="498"/>
      <c r="AD28" s="498"/>
      <c r="AE28" s="498"/>
      <c r="AF28" s="498"/>
      <c r="AG28" s="498"/>
      <c r="AH28" s="498"/>
      <c r="AI28" s="498"/>
      <c r="AJ28" s="498"/>
      <c r="AK28" s="498"/>
      <c r="AL28" s="499"/>
    </row>
    <row r="29" s="227" customFormat="1" ht="20.25" customHeight="1">
      <c r="C29" s="500" t="s">
        <v>610</v>
      </c>
    </row>
    <row r="30" s="227" customFormat="1" ht="20.25" customHeight="1">
      <c r="C30" s="227" t="s">
        <v>611</v>
      </c>
    </row>
    <row r="31" s="227" customFormat="1" ht="20.25" customHeight="1">
      <c r="C31" s="227" t="s">
        <v>612</v>
      </c>
    </row>
    <row r="32" s="227" customFormat="1" ht="20.25" customHeight="1">
      <c r="C32" s="227" t="s">
        <v>613</v>
      </c>
    </row>
    <row r="33" spans="4:22" s="501" customFormat="1" ht="20.25" customHeight="1">
      <c r="D33" s="502" t="s">
        <v>614</v>
      </c>
      <c r="E33" s="502"/>
      <c r="F33" s="502"/>
      <c r="G33" s="502"/>
      <c r="H33" s="502"/>
      <c r="I33" s="502"/>
      <c r="J33" s="502"/>
      <c r="K33" s="502"/>
      <c r="L33" s="502"/>
      <c r="M33" s="502"/>
      <c r="N33" s="502"/>
      <c r="O33" s="502"/>
      <c r="P33" s="502"/>
      <c r="Q33" s="502"/>
      <c r="R33" s="502"/>
      <c r="S33" s="502"/>
      <c r="T33" s="502"/>
      <c r="U33" s="502"/>
      <c r="V33" s="502"/>
    </row>
    <row r="34" ht="17.25">
      <c r="C34" s="227"/>
    </row>
  </sheetData>
  <sheetProtection/>
  <mergeCells count="7">
    <mergeCell ref="AI2:AL2"/>
    <mergeCell ref="K3:Q3"/>
    <mergeCell ref="Y4:AJ4"/>
    <mergeCell ref="E6:K6"/>
    <mergeCell ref="L6:R6"/>
    <mergeCell ref="S6:Y6"/>
    <mergeCell ref="Z6:AF6"/>
  </mergeCells>
  <printOptions horizontalCentered="1" verticalCentered="1"/>
  <pageMargins left="0.7086614173228347" right="0.7086614173228347" top="0.7480314960629921" bottom="0.7480314960629921" header="0.31496062992125984" footer="0.31496062992125984"/>
  <pageSetup fitToHeight="1" fitToWidth="1" horizontalDpi="300" verticalDpi="300" orientation="landscape" paperSize="9" scale="62" r:id="rId1"/>
  <headerFooter>
    <oddFooter>&amp;L短期&amp;C&amp;A</oddFooter>
  </headerFooter>
</worksheet>
</file>

<file path=xl/worksheets/sheet9.xml><?xml version="1.0" encoding="utf-8"?>
<worksheet xmlns="http://schemas.openxmlformats.org/spreadsheetml/2006/main" xmlns:r="http://schemas.openxmlformats.org/officeDocument/2006/relationships">
  <sheetPr>
    <tabColor theme="9" tint="0.39998000860214233"/>
    <pageSetUpPr fitToPage="1"/>
  </sheetPr>
  <dimension ref="B2:AL34"/>
  <sheetViews>
    <sheetView view="pageBreakPreview" zoomScale="60" zoomScalePageLayoutView="0" workbookViewId="0" topLeftCell="A1">
      <selection activeCell="O27" sqref="O27"/>
    </sheetView>
  </sheetViews>
  <sheetFormatPr defaultColWidth="9.00390625" defaultRowHeight="13.5"/>
  <cols>
    <col min="1" max="1" width="2.75390625" style="470" customWidth="1"/>
    <col min="2" max="2" width="14.625" style="470" customWidth="1"/>
    <col min="3" max="3" width="5.75390625" style="470" customWidth="1"/>
    <col min="4" max="4" width="14.875" style="470" customWidth="1"/>
    <col min="5" max="34" width="4.125" style="470" customWidth="1"/>
    <col min="35" max="35" width="7.75390625" style="470" bestFit="1" customWidth="1"/>
    <col min="36" max="37" width="8.50390625" style="470" bestFit="1" customWidth="1"/>
    <col min="38" max="16384" width="9.00390625" style="470" customWidth="1"/>
  </cols>
  <sheetData>
    <row r="2" spans="2:38" ht="29.25" customHeight="1">
      <c r="B2" s="470" t="s">
        <v>144</v>
      </c>
      <c r="AI2" s="783"/>
      <c r="AJ2" s="783"/>
      <c r="AK2" s="783"/>
      <c r="AL2" s="783"/>
    </row>
    <row r="3" spans="2:35" ht="29.25" customHeight="1">
      <c r="B3" s="470" t="s">
        <v>651</v>
      </c>
      <c r="C3" s="471"/>
      <c r="D3" s="471"/>
      <c r="E3" s="471"/>
      <c r="F3" s="471"/>
      <c r="G3" s="471"/>
      <c r="H3" s="471"/>
      <c r="J3" s="503" t="s">
        <v>615</v>
      </c>
      <c r="K3" s="784" t="s">
        <v>616</v>
      </c>
      <c r="L3" s="784"/>
      <c r="M3" s="784"/>
      <c r="N3" s="784"/>
      <c r="O3" s="784"/>
      <c r="P3" s="784"/>
      <c r="Q3" s="784"/>
      <c r="R3" s="504" t="s">
        <v>617</v>
      </c>
      <c r="U3" s="471" t="s">
        <v>618</v>
      </c>
      <c r="Y3" s="505"/>
      <c r="Z3" s="505"/>
      <c r="AA3" s="505"/>
      <c r="AB3" s="505"/>
      <c r="AC3" s="505"/>
      <c r="AD3" s="505"/>
      <c r="AE3" s="505"/>
      <c r="AF3" s="505"/>
      <c r="AG3" s="505"/>
      <c r="AH3" s="505"/>
      <c r="AI3" s="504"/>
    </row>
    <row r="4" spans="18:37" ht="29.25" customHeight="1">
      <c r="R4" s="471"/>
      <c r="U4" s="471" t="s">
        <v>619</v>
      </c>
      <c r="Y4" s="785" t="s">
        <v>620</v>
      </c>
      <c r="Z4" s="785"/>
      <c r="AA4" s="785"/>
      <c r="AB4" s="785"/>
      <c r="AC4" s="785"/>
      <c r="AD4" s="785"/>
      <c r="AE4" s="785"/>
      <c r="AF4" s="785"/>
      <c r="AG4" s="785"/>
      <c r="AH4" s="785"/>
      <c r="AI4" s="785"/>
      <c r="AJ4" s="785"/>
      <c r="AK4" s="504" t="s">
        <v>617</v>
      </c>
    </row>
    <row r="5" ht="29.25" customHeight="1" thickBot="1">
      <c r="R5" s="471"/>
    </row>
    <row r="6" spans="2:38" ht="29.25" customHeight="1" thickBot="1">
      <c r="B6" s="472"/>
      <c r="C6" s="473" t="s">
        <v>596</v>
      </c>
      <c r="D6" s="474"/>
      <c r="E6" s="786" t="s">
        <v>597</v>
      </c>
      <c r="F6" s="787"/>
      <c r="G6" s="787"/>
      <c r="H6" s="787"/>
      <c r="I6" s="787"/>
      <c r="J6" s="787"/>
      <c r="K6" s="788"/>
      <c r="L6" s="786" t="s">
        <v>598</v>
      </c>
      <c r="M6" s="787"/>
      <c r="N6" s="787"/>
      <c r="O6" s="787"/>
      <c r="P6" s="787"/>
      <c r="Q6" s="787"/>
      <c r="R6" s="788"/>
      <c r="S6" s="786" t="s">
        <v>599</v>
      </c>
      <c r="T6" s="787"/>
      <c r="U6" s="787"/>
      <c r="V6" s="787"/>
      <c r="W6" s="787"/>
      <c r="X6" s="787"/>
      <c r="Y6" s="788"/>
      <c r="Z6" s="786" t="s">
        <v>600</v>
      </c>
      <c r="AA6" s="787"/>
      <c r="AB6" s="787"/>
      <c r="AC6" s="787"/>
      <c r="AD6" s="787"/>
      <c r="AE6" s="787"/>
      <c r="AF6" s="787"/>
      <c r="AG6" s="553"/>
      <c r="AH6" s="554"/>
      <c r="AI6" s="565"/>
      <c r="AJ6" s="475" t="s">
        <v>601</v>
      </c>
      <c r="AK6" s="474" t="s">
        <v>602</v>
      </c>
      <c r="AL6" s="475"/>
    </row>
    <row r="7" spans="2:38" ht="29.25" customHeight="1">
      <c r="B7" s="476" t="s">
        <v>603</v>
      </c>
      <c r="C7" s="477" t="s">
        <v>604</v>
      </c>
      <c r="D7" s="478" t="s">
        <v>605</v>
      </c>
      <c r="E7" s="479">
        <v>1</v>
      </c>
      <c r="F7" s="480">
        <v>2</v>
      </c>
      <c r="G7" s="480">
        <v>3</v>
      </c>
      <c r="H7" s="480">
        <v>4</v>
      </c>
      <c r="I7" s="480">
        <v>5</v>
      </c>
      <c r="J7" s="480">
        <v>6</v>
      </c>
      <c r="K7" s="481">
        <v>7</v>
      </c>
      <c r="L7" s="479">
        <v>8</v>
      </c>
      <c r="M7" s="480">
        <v>9</v>
      </c>
      <c r="N7" s="480">
        <v>10</v>
      </c>
      <c r="O7" s="480">
        <v>11</v>
      </c>
      <c r="P7" s="480">
        <v>12</v>
      </c>
      <c r="Q7" s="480">
        <v>13</v>
      </c>
      <c r="R7" s="481">
        <v>14</v>
      </c>
      <c r="S7" s="479">
        <v>15</v>
      </c>
      <c r="T7" s="480">
        <v>16</v>
      </c>
      <c r="U7" s="480">
        <v>17</v>
      </c>
      <c r="V7" s="480">
        <v>18</v>
      </c>
      <c r="W7" s="480">
        <v>19</v>
      </c>
      <c r="X7" s="480">
        <v>20</v>
      </c>
      <c r="Y7" s="481">
        <v>21</v>
      </c>
      <c r="Z7" s="479">
        <v>22</v>
      </c>
      <c r="AA7" s="480">
        <v>23</v>
      </c>
      <c r="AB7" s="480">
        <v>24</v>
      </c>
      <c r="AC7" s="480">
        <v>25</v>
      </c>
      <c r="AD7" s="480">
        <v>26</v>
      </c>
      <c r="AE7" s="480">
        <v>27</v>
      </c>
      <c r="AF7" s="481">
        <v>28</v>
      </c>
      <c r="AG7" s="561">
        <v>29</v>
      </c>
      <c r="AH7" s="564">
        <v>30</v>
      </c>
      <c r="AI7" s="566"/>
      <c r="AJ7" s="482" t="s">
        <v>606</v>
      </c>
      <c r="AK7" s="483" t="s">
        <v>607</v>
      </c>
      <c r="AL7" s="484" t="s">
        <v>608</v>
      </c>
    </row>
    <row r="8" spans="2:38" ht="29.25" customHeight="1" thickBot="1">
      <c r="B8" s="485"/>
      <c r="C8" s="486"/>
      <c r="D8" s="487" t="s">
        <v>621</v>
      </c>
      <c r="E8" s="506" t="s">
        <v>622</v>
      </c>
      <c r="F8" s="507" t="s">
        <v>623</v>
      </c>
      <c r="G8" s="507" t="s">
        <v>459</v>
      </c>
      <c r="H8" s="507" t="s">
        <v>352</v>
      </c>
      <c r="I8" s="507" t="s">
        <v>624</v>
      </c>
      <c r="J8" s="507" t="s">
        <v>625</v>
      </c>
      <c r="K8" s="508" t="s">
        <v>626</v>
      </c>
      <c r="L8" s="506" t="s">
        <v>622</v>
      </c>
      <c r="M8" s="507" t="s">
        <v>623</v>
      </c>
      <c r="N8" s="507" t="s">
        <v>459</v>
      </c>
      <c r="O8" s="507" t="s">
        <v>352</v>
      </c>
      <c r="P8" s="507" t="s">
        <v>624</v>
      </c>
      <c r="Q8" s="507" t="s">
        <v>625</v>
      </c>
      <c r="R8" s="508" t="s">
        <v>626</v>
      </c>
      <c r="S8" s="506" t="s">
        <v>622</v>
      </c>
      <c r="T8" s="507" t="s">
        <v>623</v>
      </c>
      <c r="U8" s="507" t="s">
        <v>459</v>
      </c>
      <c r="V8" s="507" t="s">
        <v>352</v>
      </c>
      <c r="W8" s="507" t="s">
        <v>624</v>
      </c>
      <c r="X8" s="507" t="s">
        <v>625</v>
      </c>
      <c r="Y8" s="508" t="s">
        <v>626</v>
      </c>
      <c r="Z8" s="506" t="s">
        <v>622</v>
      </c>
      <c r="AA8" s="507" t="s">
        <v>623</v>
      </c>
      <c r="AB8" s="507" t="s">
        <v>459</v>
      </c>
      <c r="AC8" s="507" t="s">
        <v>352</v>
      </c>
      <c r="AD8" s="507" t="s">
        <v>624</v>
      </c>
      <c r="AE8" s="507" t="s">
        <v>625</v>
      </c>
      <c r="AF8" s="508" t="s">
        <v>626</v>
      </c>
      <c r="AG8" s="562" t="s">
        <v>622</v>
      </c>
      <c r="AH8" s="508" t="s">
        <v>623</v>
      </c>
      <c r="AI8" s="567" t="s">
        <v>485</v>
      </c>
      <c r="AJ8" s="488" t="s">
        <v>460</v>
      </c>
      <c r="AK8" s="489" t="s">
        <v>252</v>
      </c>
      <c r="AL8" s="488"/>
    </row>
    <row r="9" spans="2:38" ht="29.25" customHeight="1">
      <c r="B9" s="509" t="s">
        <v>627</v>
      </c>
      <c r="C9" s="510" t="s">
        <v>628</v>
      </c>
      <c r="D9" s="511" t="s">
        <v>629</v>
      </c>
      <c r="E9" s="511">
        <v>8</v>
      </c>
      <c r="F9" s="511"/>
      <c r="G9" s="512"/>
      <c r="H9" s="512" t="s">
        <v>630</v>
      </c>
      <c r="I9" s="512" t="s">
        <v>630</v>
      </c>
      <c r="J9" s="512" t="s">
        <v>630</v>
      </c>
      <c r="K9" s="512" t="s">
        <v>630</v>
      </c>
      <c r="L9" s="513">
        <v>8</v>
      </c>
      <c r="M9" s="511"/>
      <c r="N9" s="512"/>
      <c r="O9" s="512" t="s">
        <v>630</v>
      </c>
      <c r="P9" s="512" t="s">
        <v>630</v>
      </c>
      <c r="Q9" s="512" t="s">
        <v>630</v>
      </c>
      <c r="R9" s="512" t="s">
        <v>630</v>
      </c>
      <c r="S9" s="513">
        <v>8</v>
      </c>
      <c r="T9" s="511"/>
      <c r="U9" s="512"/>
      <c r="V9" s="512" t="s">
        <v>630</v>
      </c>
      <c r="W9" s="512" t="s">
        <v>630</v>
      </c>
      <c r="X9" s="512" t="s">
        <v>630</v>
      </c>
      <c r="Y9" s="512" t="s">
        <v>630</v>
      </c>
      <c r="Z9" s="513">
        <v>8</v>
      </c>
      <c r="AA9" s="511"/>
      <c r="AB9" s="512"/>
      <c r="AC9" s="512" t="s">
        <v>630</v>
      </c>
      <c r="AD9" s="512" t="s">
        <v>630</v>
      </c>
      <c r="AE9" s="512" t="s">
        <v>630</v>
      </c>
      <c r="AF9" s="560" t="s">
        <v>630</v>
      </c>
      <c r="AG9" s="563">
        <v>8</v>
      </c>
      <c r="AH9" s="559"/>
      <c r="AI9" s="514" t="s">
        <v>652</v>
      </c>
      <c r="AJ9" s="515">
        <v>40</v>
      </c>
      <c r="AK9" s="516"/>
      <c r="AL9" s="517"/>
    </row>
    <row r="10" spans="2:38" ht="29.25" customHeight="1">
      <c r="B10" s="518"/>
      <c r="C10" s="519"/>
      <c r="D10" s="520"/>
      <c r="E10" s="520"/>
      <c r="F10" s="520"/>
      <c r="G10" s="521"/>
      <c r="H10" s="521"/>
      <c r="I10" s="521"/>
      <c r="J10" s="521"/>
      <c r="K10" s="522"/>
      <c r="L10" s="523"/>
      <c r="M10" s="521"/>
      <c r="N10" s="521"/>
      <c r="O10" s="521"/>
      <c r="P10" s="521"/>
      <c r="Q10" s="521"/>
      <c r="R10" s="522"/>
      <c r="S10" s="523"/>
      <c r="T10" s="521"/>
      <c r="U10" s="521"/>
      <c r="V10" s="521"/>
      <c r="W10" s="521"/>
      <c r="X10" s="521"/>
      <c r="Y10" s="522"/>
      <c r="Z10" s="523"/>
      <c r="AA10" s="521"/>
      <c r="AB10" s="521"/>
      <c r="AC10" s="521"/>
      <c r="AD10" s="521"/>
      <c r="AE10" s="521"/>
      <c r="AF10" s="537"/>
      <c r="AG10" s="528"/>
      <c r="AH10" s="545"/>
      <c r="AI10" s="524"/>
      <c r="AJ10" s="525"/>
      <c r="AK10" s="517"/>
      <c r="AL10" s="517"/>
    </row>
    <row r="11" spans="2:38" ht="29.25" customHeight="1">
      <c r="B11" s="518" t="s">
        <v>631</v>
      </c>
      <c r="C11" s="526" t="s">
        <v>632</v>
      </c>
      <c r="D11" s="520" t="s">
        <v>633</v>
      </c>
      <c r="E11" s="520">
        <v>8</v>
      </c>
      <c r="F11" s="520"/>
      <c r="G11" s="527"/>
      <c r="H11" s="527" t="s">
        <v>634</v>
      </c>
      <c r="I11" s="527" t="s">
        <v>634</v>
      </c>
      <c r="J11" s="527" t="s">
        <v>634</v>
      </c>
      <c r="K11" s="527" t="s">
        <v>634</v>
      </c>
      <c r="L11" s="528">
        <v>8</v>
      </c>
      <c r="M11" s="520"/>
      <c r="N11" s="527"/>
      <c r="O11" s="527" t="s">
        <v>634</v>
      </c>
      <c r="P11" s="527" t="s">
        <v>634</v>
      </c>
      <c r="Q11" s="527" t="s">
        <v>634</v>
      </c>
      <c r="R11" s="527" t="s">
        <v>634</v>
      </c>
      <c r="S11" s="528">
        <v>8</v>
      </c>
      <c r="T11" s="520"/>
      <c r="U11" s="527"/>
      <c r="V11" s="527" t="s">
        <v>634</v>
      </c>
      <c r="W11" s="527" t="s">
        <v>634</v>
      </c>
      <c r="X11" s="527" t="s">
        <v>634</v>
      </c>
      <c r="Y11" s="527" t="s">
        <v>634</v>
      </c>
      <c r="Z11" s="528">
        <v>8</v>
      </c>
      <c r="AA11" s="520"/>
      <c r="AB11" s="527"/>
      <c r="AC11" s="527" t="s">
        <v>634</v>
      </c>
      <c r="AD11" s="527" t="s">
        <v>634</v>
      </c>
      <c r="AE11" s="527" t="s">
        <v>634</v>
      </c>
      <c r="AF11" s="530" t="s">
        <v>634</v>
      </c>
      <c r="AG11" s="531">
        <v>8</v>
      </c>
      <c r="AH11" s="546"/>
      <c r="AI11" s="529">
        <v>168</v>
      </c>
      <c r="AJ11" s="525">
        <v>40</v>
      </c>
      <c r="AK11" s="517"/>
      <c r="AL11" s="517"/>
    </row>
    <row r="12" spans="2:38" ht="29.25" customHeight="1">
      <c r="B12" s="518" t="s">
        <v>169</v>
      </c>
      <c r="C12" s="519" t="s">
        <v>632</v>
      </c>
      <c r="D12" s="520" t="s">
        <v>635</v>
      </c>
      <c r="E12" s="527">
        <v>8</v>
      </c>
      <c r="F12" s="520"/>
      <c r="G12" s="527"/>
      <c r="H12" s="527" t="s">
        <v>634</v>
      </c>
      <c r="I12" s="527" t="s">
        <v>636</v>
      </c>
      <c r="J12" s="527" t="s">
        <v>634</v>
      </c>
      <c r="K12" s="530" t="s">
        <v>634</v>
      </c>
      <c r="L12" s="531">
        <v>8</v>
      </c>
      <c r="M12" s="520"/>
      <c r="N12" s="527"/>
      <c r="O12" s="527" t="s">
        <v>634</v>
      </c>
      <c r="P12" s="527" t="s">
        <v>636</v>
      </c>
      <c r="Q12" s="527" t="s">
        <v>634</v>
      </c>
      <c r="R12" s="527" t="s">
        <v>634</v>
      </c>
      <c r="S12" s="531">
        <v>8</v>
      </c>
      <c r="T12" s="520"/>
      <c r="U12" s="527"/>
      <c r="V12" s="527" t="s">
        <v>634</v>
      </c>
      <c r="W12" s="527" t="s">
        <v>636</v>
      </c>
      <c r="X12" s="527" t="s">
        <v>634</v>
      </c>
      <c r="Y12" s="527" t="s">
        <v>634</v>
      </c>
      <c r="Z12" s="531">
        <v>8</v>
      </c>
      <c r="AA12" s="520"/>
      <c r="AB12" s="527"/>
      <c r="AC12" s="527" t="s">
        <v>634</v>
      </c>
      <c r="AD12" s="527" t="s">
        <v>636</v>
      </c>
      <c r="AE12" s="527" t="s">
        <v>634</v>
      </c>
      <c r="AF12" s="530" t="s">
        <v>634</v>
      </c>
      <c r="AG12" s="531">
        <v>8</v>
      </c>
      <c r="AH12" s="546"/>
      <c r="AI12" s="529">
        <v>168</v>
      </c>
      <c r="AJ12" s="525">
        <v>40</v>
      </c>
      <c r="AK12" s="517"/>
      <c r="AL12" s="517"/>
    </row>
    <row r="13" spans="2:38" ht="29.25" customHeight="1">
      <c r="B13" s="518" t="s">
        <v>169</v>
      </c>
      <c r="C13" s="519" t="s">
        <v>637</v>
      </c>
      <c r="D13" s="520" t="s">
        <v>638</v>
      </c>
      <c r="E13" s="527" t="s">
        <v>636</v>
      </c>
      <c r="F13" s="520"/>
      <c r="G13" s="527"/>
      <c r="H13" s="527" t="s">
        <v>636</v>
      </c>
      <c r="I13" s="527" t="s">
        <v>634</v>
      </c>
      <c r="J13" s="527" t="s">
        <v>636</v>
      </c>
      <c r="K13" s="530" t="s">
        <v>636</v>
      </c>
      <c r="L13" s="531" t="s">
        <v>636</v>
      </c>
      <c r="M13" s="520"/>
      <c r="N13" s="527"/>
      <c r="O13" s="527" t="s">
        <v>636</v>
      </c>
      <c r="P13" s="527" t="s">
        <v>634</v>
      </c>
      <c r="Q13" s="527" t="s">
        <v>636</v>
      </c>
      <c r="R13" s="527" t="s">
        <v>636</v>
      </c>
      <c r="S13" s="531" t="s">
        <v>636</v>
      </c>
      <c r="T13" s="520"/>
      <c r="U13" s="527"/>
      <c r="V13" s="527" t="s">
        <v>636</v>
      </c>
      <c r="W13" s="527" t="s">
        <v>634</v>
      </c>
      <c r="X13" s="527" t="s">
        <v>636</v>
      </c>
      <c r="Y13" s="527" t="s">
        <v>636</v>
      </c>
      <c r="Z13" s="531" t="s">
        <v>636</v>
      </c>
      <c r="AA13" s="520"/>
      <c r="AB13" s="527"/>
      <c r="AC13" s="527" t="s">
        <v>636</v>
      </c>
      <c r="AD13" s="527" t="s">
        <v>634</v>
      </c>
      <c r="AE13" s="527" t="s">
        <v>636</v>
      </c>
      <c r="AF13" s="530" t="s">
        <v>636</v>
      </c>
      <c r="AG13" s="531" t="s">
        <v>636</v>
      </c>
      <c r="AH13" s="546"/>
      <c r="AI13" s="529">
        <v>168</v>
      </c>
      <c r="AJ13" s="525">
        <v>40</v>
      </c>
      <c r="AK13" s="517"/>
      <c r="AL13" s="517"/>
    </row>
    <row r="14" spans="2:38" ht="29.25" customHeight="1">
      <c r="B14" s="518" t="s">
        <v>169</v>
      </c>
      <c r="C14" s="526" t="s">
        <v>639</v>
      </c>
      <c r="D14" s="520" t="s">
        <v>640</v>
      </c>
      <c r="E14" s="520">
        <v>4</v>
      </c>
      <c r="F14" s="520"/>
      <c r="G14" s="527"/>
      <c r="H14" s="527">
        <v>4</v>
      </c>
      <c r="I14" s="527">
        <v>4</v>
      </c>
      <c r="J14" s="527">
        <v>4</v>
      </c>
      <c r="K14" s="530">
        <v>4</v>
      </c>
      <c r="L14" s="528">
        <v>4</v>
      </c>
      <c r="M14" s="520"/>
      <c r="N14" s="527"/>
      <c r="O14" s="527">
        <v>4</v>
      </c>
      <c r="P14" s="527">
        <v>4</v>
      </c>
      <c r="Q14" s="527">
        <v>4</v>
      </c>
      <c r="R14" s="527">
        <v>4</v>
      </c>
      <c r="S14" s="528">
        <v>4</v>
      </c>
      <c r="T14" s="520"/>
      <c r="U14" s="527"/>
      <c r="V14" s="527">
        <v>4</v>
      </c>
      <c r="W14" s="527">
        <v>4</v>
      </c>
      <c r="X14" s="527">
        <v>4</v>
      </c>
      <c r="Y14" s="527">
        <v>4</v>
      </c>
      <c r="Z14" s="528">
        <v>4</v>
      </c>
      <c r="AA14" s="520"/>
      <c r="AB14" s="527"/>
      <c r="AC14" s="527">
        <v>4</v>
      </c>
      <c r="AD14" s="527">
        <v>4</v>
      </c>
      <c r="AE14" s="527">
        <v>4</v>
      </c>
      <c r="AF14" s="530">
        <v>4</v>
      </c>
      <c r="AG14" s="531">
        <v>4</v>
      </c>
      <c r="AH14" s="546"/>
      <c r="AI14" s="529">
        <v>84</v>
      </c>
      <c r="AJ14" s="525">
        <v>20</v>
      </c>
      <c r="AK14" s="517"/>
      <c r="AL14" s="517"/>
    </row>
    <row r="15" spans="2:38" ht="29.25" customHeight="1">
      <c r="B15" s="518" t="s">
        <v>340</v>
      </c>
      <c r="C15" s="526" t="s">
        <v>641</v>
      </c>
      <c r="D15" s="520" t="s">
        <v>642</v>
      </c>
      <c r="E15" s="527" t="s">
        <v>643</v>
      </c>
      <c r="F15" s="520"/>
      <c r="G15" s="527"/>
      <c r="H15" s="527" t="s">
        <v>643</v>
      </c>
      <c r="I15" s="527" t="s">
        <v>643</v>
      </c>
      <c r="J15" s="527" t="s">
        <v>643</v>
      </c>
      <c r="K15" s="527" t="s">
        <v>643</v>
      </c>
      <c r="L15" s="531" t="s">
        <v>643</v>
      </c>
      <c r="M15" s="520"/>
      <c r="N15" s="527"/>
      <c r="O15" s="527" t="s">
        <v>643</v>
      </c>
      <c r="P15" s="527" t="s">
        <v>643</v>
      </c>
      <c r="Q15" s="527" t="s">
        <v>643</v>
      </c>
      <c r="R15" s="527" t="s">
        <v>643</v>
      </c>
      <c r="S15" s="531" t="s">
        <v>643</v>
      </c>
      <c r="T15" s="520"/>
      <c r="U15" s="527"/>
      <c r="V15" s="527" t="s">
        <v>643</v>
      </c>
      <c r="W15" s="527" t="s">
        <v>643</v>
      </c>
      <c r="X15" s="527" t="s">
        <v>643</v>
      </c>
      <c r="Y15" s="530" t="s">
        <v>643</v>
      </c>
      <c r="Z15" s="531" t="s">
        <v>643</v>
      </c>
      <c r="AA15" s="520"/>
      <c r="AB15" s="527"/>
      <c r="AC15" s="527" t="s">
        <v>643</v>
      </c>
      <c r="AD15" s="527" t="s">
        <v>643</v>
      </c>
      <c r="AE15" s="527" t="s">
        <v>643</v>
      </c>
      <c r="AF15" s="530" t="s">
        <v>643</v>
      </c>
      <c r="AG15" s="531" t="s">
        <v>643</v>
      </c>
      <c r="AH15" s="546"/>
      <c r="AI15" s="529">
        <v>84</v>
      </c>
      <c r="AJ15" s="525">
        <v>20</v>
      </c>
      <c r="AK15" s="517"/>
      <c r="AL15" s="517"/>
    </row>
    <row r="16" spans="2:38" ht="29.25" customHeight="1">
      <c r="B16" s="518" t="s">
        <v>171</v>
      </c>
      <c r="C16" s="526" t="s">
        <v>641</v>
      </c>
      <c r="D16" s="520" t="s">
        <v>642</v>
      </c>
      <c r="E16" s="532" t="s">
        <v>644</v>
      </c>
      <c r="F16" s="520"/>
      <c r="G16" s="532"/>
      <c r="H16" s="532" t="s">
        <v>644</v>
      </c>
      <c r="I16" s="532" t="s">
        <v>644</v>
      </c>
      <c r="J16" s="532" t="s">
        <v>644</v>
      </c>
      <c r="K16" s="532" t="s">
        <v>644</v>
      </c>
      <c r="L16" s="533" t="s">
        <v>644</v>
      </c>
      <c r="M16" s="520"/>
      <c r="N16" s="532"/>
      <c r="O16" s="532" t="s">
        <v>644</v>
      </c>
      <c r="P16" s="532" t="s">
        <v>644</v>
      </c>
      <c r="Q16" s="532" t="s">
        <v>644</v>
      </c>
      <c r="R16" s="532" t="s">
        <v>644</v>
      </c>
      <c r="S16" s="533" t="s">
        <v>644</v>
      </c>
      <c r="T16" s="520"/>
      <c r="U16" s="532"/>
      <c r="V16" s="532" t="s">
        <v>644</v>
      </c>
      <c r="W16" s="532" t="s">
        <v>644</v>
      </c>
      <c r="X16" s="532" t="s">
        <v>644</v>
      </c>
      <c r="Y16" s="534" t="s">
        <v>644</v>
      </c>
      <c r="Z16" s="533" t="s">
        <v>644</v>
      </c>
      <c r="AA16" s="520"/>
      <c r="AB16" s="532"/>
      <c r="AC16" s="532" t="s">
        <v>644</v>
      </c>
      <c r="AD16" s="532" t="s">
        <v>644</v>
      </c>
      <c r="AE16" s="532" t="s">
        <v>644</v>
      </c>
      <c r="AF16" s="534" t="s">
        <v>644</v>
      </c>
      <c r="AG16" s="533" t="s">
        <v>644</v>
      </c>
      <c r="AH16" s="547"/>
      <c r="AI16" s="529">
        <v>42</v>
      </c>
      <c r="AJ16" s="525">
        <v>10</v>
      </c>
      <c r="AK16" s="517"/>
      <c r="AL16" s="517"/>
    </row>
    <row r="17" spans="2:38" ht="29.25" customHeight="1">
      <c r="B17" s="518" t="s">
        <v>171</v>
      </c>
      <c r="C17" s="519" t="s">
        <v>645</v>
      </c>
      <c r="D17" s="520" t="s">
        <v>646</v>
      </c>
      <c r="E17" s="520">
        <v>5</v>
      </c>
      <c r="F17" s="520"/>
      <c r="G17" s="527"/>
      <c r="H17" s="527">
        <v>5</v>
      </c>
      <c r="I17" s="527">
        <v>5</v>
      </c>
      <c r="J17" s="527">
        <v>5</v>
      </c>
      <c r="K17" s="530">
        <v>5</v>
      </c>
      <c r="L17" s="528">
        <v>5</v>
      </c>
      <c r="M17" s="520"/>
      <c r="N17" s="527"/>
      <c r="O17" s="527">
        <v>5</v>
      </c>
      <c r="P17" s="527">
        <v>5</v>
      </c>
      <c r="Q17" s="527">
        <v>5</v>
      </c>
      <c r="R17" s="527">
        <v>5</v>
      </c>
      <c r="S17" s="528">
        <v>5</v>
      </c>
      <c r="T17" s="520"/>
      <c r="U17" s="527"/>
      <c r="V17" s="527">
        <v>5</v>
      </c>
      <c r="W17" s="527">
        <v>5</v>
      </c>
      <c r="X17" s="527">
        <v>5</v>
      </c>
      <c r="Y17" s="527">
        <v>5</v>
      </c>
      <c r="Z17" s="528">
        <v>5</v>
      </c>
      <c r="AA17" s="520"/>
      <c r="AB17" s="527"/>
      <c r="AC17" s="527">
        <v>5</v>
      </c>
      <c r="AD17" s="527">
        <v>5</v>
      </c>
      <c r="AE17" s="527">
        <v>5</v>
      </c>
      <c r="AF17" s="530">
        <v>5</v>
      </c>
      <c r="AG17" s="531">
        <v>5</v>
      </c>
      <c r="AH17" s="546"/>
      <c r="AI17" s="535">
        <v>105</v>
      </c>
      <c r="AJ17" s="525">
        <v>25</v>
      </c>
      <c r="AK17" s="517"/>
      <c r="AL17" s="517"/>
    </row>
    <row r="18" spans="2:38" ht="29.25" customHeight="1">
      <c r="B18" s="518" t="s">
        <v>259</v>
      </c>
      <c r="C18" s="519" t="s">
        <v>637</v>
      </c>
      <c r="D18" s="520" t="s">
        <v>647</v>
      </c>
      <c r="E18" s="536" t="s">
        <v>648</v>
      </c>
      <c r="F18" s="527"/>
      <c r="G18" s="527"/>
      <c r="H18" s="536" t="s">
        <v>648</v>
      </c>
      <c r="I18" s="536" t="s">
        <v>648</v>
      </c>
      <c r="J18" s="536" t="s">
        <v>648</v>
      </c>
      <c r="K18" s="527" t="s">
        <v>648</v>
      </c>
      <c r="L18" s="533" t="s">
        <v>648</v>
      </c>
      <c r="M18" s="520"/>
      <c r="N18" s="527"/>
      <c r="O18" s="536" t="s">
        <v>648</v>
      </c>
      <c r="P18" s="536" t="s">
        <v>648</v>
      </c>
      <c r="Q18" s="536" t="s">
        <v>648</v>
      </c>
      <c r="R18" s="527" t="s">
        <v>648</v>
      </c>
      <c r="S18" s="533" t="s">
        <v>648</v>
      </c>
      <c r="T18" s="520"/>
      <c r="U18" s="527"/>
      <c r="V18" s="536" t="s">
        <v>648</v>
      </c>
      <c r="W18" s="536" t="s">
        <v>648</v>
      </c>
      <c r="X18" s="536" t="s">
        <v>648</v>
      </c>
      <c r="Y18" s="527" t="s">
        <v>648</v>
      </c>
      <c r="Z18" s="533" t="s">
        <v>648</v>
      </c>
      <c r="AA18" s="520"/>
      <c r="AB18" s="527"/>
      <c r="AC18" s="536" t="s">
        <v>648</v>
      </c>
      <c r="AD18" s="536" t="s">
        <v>648</v>
      </c>
      <c r="AE18" s="536" t="s">
        <v>648</v>
      </c>
      <c r="AF18" s="530" t="s">
        <v>648</v>
      </c>
      <c r="AG18" s="531" t="s">
        <v>648</v>
      </c>
      <c r="AH18" s="546"/>
      <c r="AI18" s="529">
        <v>42</v>
      </c>
      <c r="AJ18" s="525">
        <v>10</v>
      </c>
      <c r="AK18" s="517"/>
      <c r="AL18" s="517"/>
    </row>
    <row r="19" spans="2:38" ht="29.25" customHeight="1">
      <c r="B19" s="518"/>
      <c r="C19" s="519"/>
      <c r="D19" s="520"/>
      <c r="E19" s="520"/>
      <c r="F19" s="520"/>
      <c r="G19" s="520"/>
      <c r="H19" s="520"/>
      <c r="I19" s="520"/>
      <c r="J19" s="520"/>
      <c r="K19" s="537"/>
      <c r="L19" s="528"/>
      <c r="M19" s="520"/>
      <c r="N19" s="520"/>
      <c r="O19" s="520"/>
      <c r="P19" s="520"/>
      <c r="Q19" s="520"/>
      <c r="R19" s="537"/>
      <c r="S19" s="528"/>
      <c r="T19" s="520"/>
      <c r="U19" s="520"/>
      <c r="V19" s="520"/>
      <c r="W19" s="520"/>
      <c r="X19" s="520"/>
      <c r="Y19" s="537"/>
      <c r="Z19" s="528"/>
      <c r="AA19" s="520"/>
      <c r="AB19" s="520"/>
      <c r="AC19" s="520"/>
      <c r="AD19" s="520"/>
      <c r="AE19" s="520"/>
      <c r="AF19" s="537"/>
      <c r="AG19" s="528"/>
      <c r="AH19" s="545"/>
      <c r="AI19" s="535"/>
      <c r="AJ19" s="525"/>
      <c r="AK19" s="517"/>
      <c r="AL19" s="517"/>
    </row>
    <row r="20" spans="2:38" ht="29.25" customHeight="1">
      <c r="B20" s="518"/>
      <c r="C20" s="519"/>
      <c r="D20" s="520"/>
      <c r="E20" s="520"/>
      <c r="F20" s="520"/>
      <c r="G20" s="520"/>
      <c r="H20" s="520"/>
      <c r="I20" s="520"/>
      <c r="J20" s="520"/>
      <c r="K20" s="537"/>
      <c r="L20" s="528"/>
      <c r="M20" s="520"/>
      <c r="N20" s="520"/>
      <c r="O20" s="520"/>
      <c r="P20" s="520"/>
      <c r="Q20" s="520"/>
      <c r="R20" s="537"/>
      <c r="S20" s="528"/>
      <c r="T20" s="520"/>
      <c r="U20" s="520"/>
      <c r="V20" s="520"/>
      <c r="W20" s="520"/>
      <c r="X20" s="520"/>
      <c r="Y20" s="537"/>
      <c r="Z20" s="528"/>
      <c r="AA20" s="520"/>
      <c r="AB20" s="520"/>
      <c r="AC20" s="520"/>
      <c r="AD20" s="520"/>
      <c r="AE20" s="520"/>
      <c r="AF20" s="537"/>
      <c r="AG20" s="528"/>
      <c r="AH20" s="545"/>
      <c r="AI20" s="535"/>
      <c r="AJ20" s="525"/>
      <c r="AK20" s="517"/>
      <c r="AL20" s="517"/>
    </row>
    <row r="21" spans="2:38" ht="29.25" customHeight="1">
      <c r="B21" s="518"/>
      <c r="C21" s="519"/>
      <c r="D21" s="520"/>
      <c r="E21" s="520"/>
      <c r="F21" s="520"/>
      <c r="G21" s="520"/>
      <c r="H21" s="520"/>
      <c r="I21" s="520"/>
      <c r="J21" s="520"/>
      <c r="K21" s="537"/>
      <c r="L21" s="528"/>
      <c r="M21" s="520"/>
      <c r="N21" s="520"/>
      <c r="O21" s="520"/>
      <c r="P21" s="520"/>
      <c r="Q21" s="520"/>
      <c r="R21" s="537"/>
      <c r="S21" s="528"/>
      <c r="T21" s="520"/>
      <c r="U21" s="520"/>
      <c r="V21" s="520"/>
      <c r="W21" s="520"/>
      <c r="X21" s="520"/>
      <c r="Y21" s="537"/>
      <c r="Z21" s="528"/>
      <c r="AA21" s="520"/>
      <c r="AB21" s="520"/>
      <c r="AC21" s="520"/>
      <c r="AD21" s="520"/>
      <c r="AE21" s="520"/>
      <c r="AF21" s="537"/>
      <c r="AG21" s="528"/>
      <c r="AH21" s="545"/>
      <c r="AI21" s="535"/>
      <c r="AJ21" s="525"/>
      <c r="AK21" s="517"/>
      <c r="AL21" s="517"/>
    </row>
    <row r="22" spans="2:38" ht="29.25" customHeight="1" thickBot="1">
      <c r="B22" s="538"/>
      <c r="C22" s="539"/>
      <c r="D22" s="540"/>
      <c r="E22" s="540"/>
      <c r="F22" s="540"/>
      <c r="G22" s="540"/>
      <c r="H22" s="540"/>
      <c r="I22" s="540"/>
      <c r="J22" s="540"/>
      <c r="K22" s="541"/>
      <c r="L22" s="542"/>
      <c r="M22" s="540"/>
      <c r="N22" s="540"/>
      <c r="O22" s="540"/>
      <c r="P22" s="540"/>
      <c r="Q22" s="540"/>
      <c r="R22" s="541"/>
      <c r="S22" s="542"/>
      <c r="T22" s="540"/>
      <c r="U22" s="540"/>
      <c r="V22" s="540"/>
      <c r="W22" s="540"/>
      <c r="X22" s="540"/>
      <c r="Y22" s="541"/>
      <c r="Z22" s="542"/>
      <c r="AA22" s="540"/>
      <c r="AB22" s="540"/>
      <c r="AC22" s="540"/>
      <c r="AD22" s="540"/>
      <c r="AE22" s="540"/>
      <c r="AF22" s="508"/>
      <c r="AG22" s="562"/>
      <c r="AH22" s="548"/>
      <c r="AI22" s="543"/>
      <c r="AJ22" s="544"/>
      <c r="AK22" s="544"/>
      <c r="AL22" s="544"/>
    </row>
    <row r="23" spans="2:38" s="493" customFormat="1" ht="24.75" customHeight="1">
      <c r="B23" s="490" t="s">
        <v>649</v>
      </c>
      <c r="C23" s="491"/>
      <c r="D23" s="491"/>
      <c r="E23" s="491"/>
      <c r="F23" s="491"/>
      <c r="G23" s="491"/>
      <c r="H23" s="491"/>
      <c r="I23" s="491"/>
      <c r="J23" s="491"/>
      <c r="K23" s="491"/>
      <c r="L23" s="491"/>
      <c r="M23" s="491"/>
      <c r="N23" s="491"/>
      <c r="O23" s="491"/>
      <c r="P23" s="491"/>
      <c r="Q23" s="491"/>
      <c r="R23" s="491"/>
      <c r="S23" s="491"/>
      <c r="T23" s="491"/>
      <c r="U23" s="491"/>
      <c r="V23" s="491"/>
      <c r="W23" s="491"/>
      <c r="X23" s="491"/>
      <c r="Y23" s="491"/>
      <c r="Z23" s="491"/>
      <c r="AA23" s="491"/>
      <c r="AB23" s="491"/>
      <c r="AC23" s="491"/>
      <c r="AD23" s="491"/>
      <c r="AE23" s="491"/>
      <c r="AF23" s="491"/>
      <c r="AG23" s="491"/>
      <c r="AH23" s="491"/>
      <c r="AI23" s="491"/>
      <c r="AJ23" s="491"/>
      <c r="AK23" s="491"/>
      <c r="AL23" s="492"/>
    </row>
    <row r="24" spans="2:38" s="493" customFormat="1" ht="14.25" customHeight="1">
      <c r="B24" s="494"/>
      <c r="C24" s="495"/>
      <c r="D24" s="495"/>
      <c r="E24" s="495"/>
      <c r="F24" s="495"/>
      <c r="G24" s="495"/>
      <c r="H24" s="495"/>
      <c r="I24" s="495"/>
      <c r="J24" s="495"/>
      <c r="K24" s="495"/>
      <c r="L24" s="495"/>
      <c r="M24" s="495"/>
      <c r="N24" s="495"/>
      <c r="O24" s="495"/>
      <c r="P24" s="495"/>
      <c r="Q24" s="495"/>
      <c r="R24" s="495"/>
      <c r="S24" s="495"/>
      <c r="T24" s="495"/>
      <c r="U24" s="495"/>
      <c r="V24" s="495"/>
      <c r="W24" s="495"/>
      <c r="X24" s="495"/>
      <c r="Y24" s="495"/>
      <c r="Z24" s="495"/>
      <c r="AA24" s="495"/>
      <c r="AB24" s="495"/>
      <c r="AC24" s="495"/>
      <c r="AD24" s="495"/>
      <c r="AE24" s="495"/>
      <c r="AF24" s="495"/>
      <c r="AG24" s="495"/>
      <c r="AH24" s="495"/>
      <c r="AI24" s="495"/>
      <c r="AJ24" s="495"/>
      <c r="AK24" s="495"/>
      <c r="AL24" s="496"/>
    </row>
    <row r="25" spans="2:38" s="493" customFormat="1" ht="19.5" customHeight="1">
      <c r="B25" s="494"/>
      <c r="C25" s="495"/>
      <c r="D25" s="495"/>
      <c r="E25" s="495"/>
      <c r="F25" s="495"/>
      <c r="G25" s="495"/>
      <c r="H25" s="495" t="s">
        <v>650</v>
      </c>
      <c r="I25" s="495"/>
      <c r="J25" s="495"/>
      <c r="K25" s="495"/>
      <c r="L25" s="495"/>
      <c r="M25" s="495"/>
      <c r="N25" s="495"/>
      <c r="O25" s="495"/>
      <c r="P25" s="495"/>
      <c r="Q25" s="495"/>
      <c r="R25" s="495"/>
      <c r="S25" s="495"/>
      <c r="T25" s="495"/>
      <c r="U25" s="495"/>
      <c r="V25" s="495"/>
      <c r="W25" s="495"/>
      <c r="X25" s="495"/>
      <c r="Y25" s="495"/>
      <c r="Z25" s="495"/>
      <c r="AA25" s="495"/>
      <c r="AB25" s="495"/>
      <c r="AC25" s="495"/>
      <c r="AD25" s="495"/>
      <c r="AE25" s="495"/>
      <c r="AF25" s="495"/>
      <c r="AG25" s="495"/>
      <c r="AH25" s="495"/>
      <c r="AI25" s="495"/>
      <c r="AJ25" s="495"/>
      <c r="AK25" s="495"/>
      <c r="AL25" s="496"/>
    </row>
    <row r="26" spans="2:38" s="493" customFormat="1" ht="19.5" customHeight="1">
      <c r="B26" s="494"/>
      <c r="C26" s="495"/>
      <c r="D26" s="495"/>
      <c r="E26" s="495"/>
      <c r="F26" s="495"/>
      <c r="G26" s="495"/>
      <c r="H26" s="495"/>
      <c r="I26" s="495"/>
      <c r="J26" s="495"/>
      <c r="K26" s="495"/>
      <c r="L26" s="495"/>
      <c r="M26" s="495"/>
      <c r="N26" s="495"/>
      <c r="O26" s="495"/>
      <c r="P26" s="495"/>
      <c r="Q26" s="495"/>
      <c r="R26" s="495"/>
      <c r="S26" s="495"/>
      <c r="T26" s="495"/>
      <c r="U26" s="495"/>
      <c r="V26" s="495"/>
      <c r="W26" s="495"/>
      <c r="X26" s="495"/>
      <c r="Y26" s="495"/>
      <c r="Z26" s="495"/>
      <c r="AA26" s="495"/>
      <c r="AB26" s="495"/>
      <c r="AC26" s="495"/>
      <c r="AD26" s="495"/>
      <c r="AE26" s="495"/>
      <c r="AF26" s="495"/>
      <c r="AG26" s="495"/>
      <c r="AH26" s="495"/>
      <c r="AI26" s="495"/>
      <c r="AJ26" s="495"/>
      <c r="AK26" s="495"/>
      <c r="AL26" s="496"/>
    </row>
    <row r="27" spans="2:38" s="493" customFormat="1" ht="19.5" customHeight="1">
      <c r="B27" s="494"/>
      <c r="C27" s="495"/>
      <c r="D27" s="495"/>
      <c r="E27" s="495"/>
      <c r="F27" s="495"/>
      <c r="G27" s="495"/>
      <c r="H27" s="495"/>
      <c r="I27" s="495"/>
      <c r="J27" s="495"/>
      <c r="K27" s="495"/>
      <c r="L27" s="495"/>
      <c r="M27" s="495"/>
      <c r="N27" s="495"/>
      <c r="O27" s="495"/>
      <c r="P27" s="495"/>
      <c r="Q27" s="495"/>
      <c r="R27" s="495"/>
      <c r="S27" s="495"/>
      <c r="T27" s="495"/>
      <c r="U27" s="495"/>
      <c r="V27" s="495"/>
      <c r="W27" s="495"/>
      <c r="X27" s="495"/>
      <c r="Y27" s="495"/>
      <c r="Z27" s="495"/>
      <c r="AA27" s="495"/>
      <c r="AB27" s="495"/>
      <c r="AC27" s="495"/>
      <c r="AD27" s="495"/>
      <c r="AE27" s="495"/>
      <c r="AF27" s="495"/>
      <c r="AG27" s="495"/>
      <c r="AH27" s="495"/>
      <c r="AI27" s="495"/>
      <c r="AJ27" s="495"/>
      <c r="AK27" s="495"/>
      <c r="AL27" s="496"/>
    </row>
    <row r="28" spans="2:38" s="493" customFormat="1" ht="19.5" customHeight="1" thickBot="1">
      <c r="B28" s="497"/>
      <c r="C28" s="498"/>
      <c r="D28" s="498"/>
      <c r="E28" s="498"/>
      <c r="F28" s="498"/>
      <c r="G28" s="498"/>
      <c r="H28" s="498"/>
      <c r="I28" s="498"/>
      <c r="J28" s="498"/>
      <c r="K28" s="498"/>
      <c r="L28" s="498"/>
      <c r="M28" s="498"/>
      <c r="N28" s="498"/>
      <c r="O28" s="498"/>
      <c r="P28" s="498"/>
      <c r="Q28" s="498"/>
      <c r="R28" s="498"/>
      <c r="S28" s="498"/>
      <c r="T28" s="498"/>
      <c r="U28" s="498"/>
      <c r="V28" s="498"/>
      <c r="W28" s="498"/>
      <c r="X28" s="498"/>
      <c r="Y28" s="498"/>
      <c r="Z28" s="498"/>
      <c r="AA28" s="498"/>
      <c r="AB28" s="498"/>
      <c r="AC28" s="498"/>
      <c r="AD28" s="498"/>
      <c r="AE28" s="498"/>
      <c r="AF28" s="498"/>
      <c r="AG28" s="498"/>
      <c r="AH28" s="498"/>
      <c r="AI28" s="498"/>
      <c r="AJ28" s="498"/>
      <c r="AK28" s="498"/>
      <c r="AL28" s="499"/>
    </row>
    <row r="29" s="227" customFormat="1" ht="20.25" customHeight="1">
      <c r="C29" s="500" t="s">
        <v>610</v>
      </c>
    </row>
    <row r="30" s="227" customFormat="1" ht="20.25" customHeight="1">
      <c r="C30" s="227" t="s">
        <v>611</v>
      </c>
    </row>
    <row r="31" s="227" customFormat="1" ht="20.25" customHeight="1">
      <c r="C31" s="227" t="s">
        <v>612</v>
      </c>
    </row>
    <row r="32" s="227" customFormat="1" ht="20.25" customHeight="1">
      <c r="C32" s="227" t="s">
        <v>613</v>
      </c>
    </row>
    <row r="33" spans="4:22" s="501" customFormat="1" ht="20.25" customHeight="1">
      <c r="D33" s="502" t="s">
        <v>614</v>
      </c>
      <c r="E33" s="502"/>
      <c r="F33" s="502"/>
      <c r="G33" s="502"/>
      <c r="H33" s="502"/>
      <c r="I33" s="502"/>
      <c r="J33" s="502"/>
      <c r="K33" s="502"/>
      <c r="L33" s="502"/>
      <c r="M33" s="502"/>
      <c r="N33" s="502"/>
      <c r="O33" s="502"/>
      <c r="P33" s="502"/>
      <c r="Q33" s="502"/>
      <c r="R33" s="502"/>
      <c r="S33" s="502"/>
      <c r="T33" s="502"/>
      <c r="U33" s="502"/>
      <c r="V33" s="502"/>
    </row>
    <row r="34" ht="17.25">
      <c r="C34" s="227"/>
    </row>
  </sheetData>
  <sheetProtection/>
  <mergeCells count="7">
    <mergeCell ref="AI2:AL2"/>
    <mergeCell ref="K3:Q3"/>
    <mergeCell ref="Y4:AJ4"/>
    <mergeCell ref="E6:K6"/>
    <mergeCell ref="L6:R6"/>
    <mergeCell ref="S6:Y6"/>
    <mergeCell ref="Z6:AF6"/>
  </mergeCells>
  <printOptions horizontalCentered="1" verticalCentered="1"/>
  <pageMargins left="0.7086614173228347" right="0.7086614173228347" top="0.7480314960629921" bottom="0.7480314960629921" header="0.31496062992125984" footer="0.31496062992125984"/>
  <pageSetup fitToHeight="1" fitToWidth="1" horizontalDpi="300" verticalDpi="300" orientation="landscape" paperSize="9" scale="62" r:id="rId2"/>
  <headerFooter>
    <oddFooter>&amp;L短期&amp;C&amp;A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067059</cp:lastModifiedBy>
  <cp:lastPrinted>2019-06-27T02:18:18Z</cp:lastPrinted>
  <dcterms:created xsi:type="dcterms:W3CDTF">2002-05-08T00:08:02Z</dcterms:created>
  <dcterms:modified xsi:type="dcterms:W3CDTF">2019-06-27T04:11:22Z</dcterms:modified>
  <cp:category/>
  <cp:version/>
  <cp:contentType/>
  <cp:contentStatus/>
</cp:coreProperties>
</file>