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40" windowHeight="8325" tabRatio="864" activeTab="0"/>
  </bookViews>
  <sheets>
    <sheet name="人員、設備" sheetId="1" r:id="rId1"/>
    <sheet name="運営" sheetId="2" r:id="rId2"/>
    <sheet name="看護・介護職員数" sheetId="3" r:id="rId3"/>
    <sheet name="第1表" sheetId="4" r:id="rId4"/>
    <sheet name="第1表2" sheetId="5" r:id="rId5"/>
    <sheet name="第2表" sheetId="6" r:id="rId6"/>
    <sheet name="第2表2" sheetId="7" r:id="rId7"/>
    <sheet name="第2表3" sheetId="8" r:id="rId8"/>
    <sheet name="勤務表" sheetId="9" r:id="rId9"/>
  </sheets>
  <definedNames>
    <definedName name="_xlfn.IFERROR" hidden="1">#NAME?</definedName>
    <definedName name="_xlnm.Print_Area" localSheetId="1">'運営'!$A$1:$I$114</definedName>
    <definedName name="_xlnm.Print_Area" localSheetId="8">'勤務表'!$B$2:$AM$34</definedName>
    <definedName name="_xlnm.Print_Area" localSheetId="0">'人員、設備'!$A$1:$M$31</definedName>
    <definedName name="_xlnm.Print_Titles" localSheetId="1">'運営'!$1:$1</definedName>
  </definedNames>
  <calcPr fullCalcOnLoad="1"/>
</workbook>
</file>

<file path=xl/sharedStrings.xml><?xml version="1.0" encoding="utf-8"?>
<sst xmlns="http://schemas.openxmlformats.org/spreadsheetml/2006/main" count="1298" uniqueCount="439">
  <si>
    <t>項　　目</t>
  </si>
  <si>
    <t>従業者</t>
  </si>
  <si>
    <t>常　勤（人）</t>
  </si>
  <si>
    <t>非常勤（人）</t>
  </si>
  <si>
    <t>専従</t>
  </si>
  <si>
    <t>兼務</t>
  </si>
  <si>
    <t>看護職員</t>
  </si>
  <si>
    <t>介護職員</t>
  </si>
  <si>
    <t>機能訓練指導員</t>
  </si>
  <si>
    <t>生活相談員</t>
  </si>
  <si>
    <t>計画作成担当者</t>
  </si>
  <si>
    <t>平均利用者数</t>
  </si>
  <si>
    <t>前年度月平均</t>
  </si>
  <si>
    <t>要介護者</t>
  </si>
  <si>
    <t>要支援者　　　　</t>
  </si>
  <si>
    <t>人</t>
  </si>
  <si>
    <t>管理者</t>
  </si>
  <si>
    <t>常勤で専ら当該事業所の管理業務に従事しているか。</t>
  </si>
  <si>
    <t>兼務している場合、同一敷地内等になっているか</t>
  </si>
  <si>
    <t>兼務の事業と職種を記載</t>
  </si>
  <si>
    <t>計画作成担当者は、専従又は当該特定施設における他の職務</t>
  </si>
  <si>
    <t>に従事する介護支援専門員を配置している。</t>
  </si>
  <si>
    <t>構造</t>
  </si>
  <si>
    <t>利用者が車椅子で円滑に移動することが可能な空間と構造を有しているか。</t>
  </si>
  <si>
    <t>構造設備の基準は、建築基準法及び消防法の定めるところによっているか。</t>
  </si>
  <si>
    <t>内容及び手続の説明及び契約の締結等</t>
  </si>
  <si>
    <t>あらかじめ、入居申込者又はその家族に対し、重要事項を記載した文書（重要事項説明書）を交付して説明を行い、同意を得ているか。</t>
  </si>
  <si>
    <t>重要事項説明書には次の内容が記載されており、その内容はわかりやすいものとなっているか。</t>
  </si>
  <si>
    <t>より適切なサービス提供のため利用者を介護居室又は一時介護室に移して介護を行うこととしている場合にあっては、利用者が介護居室又は一時介護室に移る際の当該利用者の意思の確認等の適切な手続をあらかじめ契約書に記載しているか。</t>
  </si>
  <si>
    <t>受給資格等の確認</t>
  </si>
  <si>
    <t>サービスの提供の記録</t>
  </si>
  <si>
    <t>サービスの開始に際しては、当該開始の年月日及び入居している特定施設の名称を、サービスの終了に際しては当該終了の年月日を、利用者の被保険者証に記載しているか。</t>
  </si>
  <si>
    <t>サービスを提供した際には、提供した具体的なサービスの内容等（サービスの提供日、サービスの内容、利用者の状況その他必要な事項）を記録しているか。</t>
  </si>
  <si>
    <t>利用料に法定代理受領サービスに該当する場合とそれ以外との間で不合理な差額を生じさせていないか。</t>
  </si>
  <si>
    <t>利用料の他には、次の費用の額以外の支払を受けていないか。</t>
  </si>
  <si>
    <t>領収証の交付</t>
  </si>
  <si>
    <t>特定施設入居者生活介護は、特定施設サービス計画に基づき、利用者の要介護状態の軽減又は悪化の防止に資するよう、認知症の状況等利用者の心身の状況を踏まえて、日常生活に必要な援助を妥当適切に行っているか。</t>
  </si>
  <si>
    <t>懇切丁寧なサービスの提供を心がけるとともに、利用者又はその家族から求められたときは、サービスの提供方法等について分かりやすく説明しているか。</t>
  </si>
  <si>
    <t>緊急やむを得ず身体的拘束等を行う場合には、その態様及び時間、その際の利用者の心身の状況並びに緊急やむを得ない理由を記録しているか。</t>
  </si>
  <si>
    <t>特定施設サービス計画を作成した際には、当該計画を利用者に交付しているか。</t>
  </si>
  <si>
    <t>特定施設サービス計画作成後においても、他の従業者との連絡を継続的に行うことにより、当該計画の実施状況の把握を行うとともに、利用者についての解決すべき課題の把握を行い、必要に応じて当該計画の変更を行っているか。</t>
  </si>
  <si>
    <t>介護</t>
  </si>
  <si>
    <t>自ら入浴が困難な利用者について、１週間に２回以上、適切な方法により、入浴又は清しきを実施しているか。</t>
  </si>
  <si>
    <t>利用者の心身の状況に応じ、適切な方法により、排泄の自立について必要な援助を行っているか。</t>
  </si>
  <si>
    <t>上記のほか、食事、離床、着替え、整容その他日常生活上の世話を適切に行っているか。</t>
  </si>
  <si>
    <t>健康管理</t>
  </si>
  <si>
    <t>看護職員は、常に利用者の健康の状況に注意するとともに、健康保持のための適切な措置を講じているか。</t>
  </si>
  <si>
    <t>緊急時等の対応</t>
  </si>
  <si>
    <t>サービス提供中に、利用者の病状急変やその他の必要な場合には、運営規程に定める緊急時の対応方法に基づき速やかに主治医又はあらかじめ定めた協力医療機関への連絡を行う等の必要な措置を講じる体制がとれているか。</t>
  </si>
  <si>
    <t>特定施設ごとに次に掲げる事項を定めているか。</t>
  </si>
  <si>
    <t>①　事業の目的及び運営の方針</t>
  </si>
  <si>
    <t>②　特定施設従業者の職種、員数及び職務内容</t>
  </si>
  <si>
    <t>③　入居定員及び居室数</t>
  </si>
  <si>
    <t>④　特定施設入居者生活介護の内容及び利用料その他の費用の額</t>
  </si>
  <si>
    <t>⑤　利用者が介護居室又は一時介護室に移る場合の条件及び手続</t>
  </si>
  <si>
    <t>⑥　施設の利用に当たっての留意事項</t>
  </si>
  <si>
    <t>⑦　緊急時等における対応方法</t>
  </si>
  <si>
    <t>⑧　非常災害対策</t>
  </si>
  <si>
    <t>特定施設従業者の日々の勤務時間、常勤・非常勤の別、管理者との兼務関係、機能訓練指導員との兼務関係、計画作成担当者との兼務関係等を勤務表上、明確にしているか。</t>
  </si>
  <si>
    <t>業務の全部又は一部を委託により他の事業者に行わせる場合にあっては、当該事業者の業務の実施状況について定期的に確認し、その結果等を記録しているか。</t>
  </si>
  <si>
    <t>・当該委託の範囲</t>
  </si>
  <si>
    <t>・委託業務の実施に当たり遵守すべき条件</t>
  </si>
  <si>
    <t>・受託者の従業者により委託業務が運営基準に従って適切に行われていることを委託者が定期的に確認する旨</t>
  </si>
  <si>
    <t>・委託者が当該委託業務に関し受託者に対し指示を行い得る旨</t>
  </si>
  <si>
    <t>・当該委託業務により入居者に賠償すべき事故が発生した場合における責任の所在</t>
  </si>
  <si>
    <t>受託者への指示は、文書により行い、講じられた措置の確認の結果については、記録しているか。</t>
  </si>
  <si>
    <t>受託者に委託した業務の全部又は一部を再委託させていないか。</t>
  </si>
  <si>
    <t>特定施設従業者の資質の向上のために、計画的な研修を実施しているか。</t>
  </si>
  <si>
    <t>非常災害対策</t>
  </si>
  <si>
    <t>非常災害に関する具体的計画を立てておくとともに、非常災害に備えるため、定期的に避難、救出その他必要な訓練を行っているか。</t>
  </si>
  <si>
    <t>衛生管理等</t>
  </si>
  <si>
    <t>利用者の使用する施設、食器その他の設備又は飲用に供する水について、衛生的な管理に努め、又は衛生上必要な措置を講じているか。</t>
  </si>
  <si>
    <t>感染症が発生し、又はまん延しないように必要な措置を講じるよう努めているか。また、必要に応じ保健所の助言、指導を求めるとともに、密接な連携を保っているか。</t>
  </si>
  <si>
    <t>空調設備等により施設内の適温の確保に努めているか。</t>
  </si>
  <si>
    <t>掲示</t>
  </si>
  <si>
    <t>秘密保持等</t>
  </si>
  <si>
    <t>サービス担当者会議等において、利用者及びその家族の個人情報を用いる場合には、あらかじめ利用者及び家族の同意を文書により得ているか。</t>
  </si>
  <si>
    <t>広告</t>
  </si>
  <si>
    <t>内容が虚偽又は誇大なものになっていないか。</t>
  </si>
  <si>
    <t>サービスの提供により事故が発生した場合、市町村、利用者の家族、居宅介護支援事業者等に連絡を行うとともに、必要な措置を講じる体制がとれているか。</t>
  </si>
  <si>
    <t>事故が発生した際には事故の状況及び事故に際して採った処置について記録し、その原因を解明し、再発防止の対策を講じているか。</t>
  </si>
  <si>
    <t>会計の区分</t>
  </si>
  <si>
    <t>記録の整備</t>
  </si>
  <si>
    <t>従業者、設備、備品及び会計に関する諸記録を整備しているか。</t>
  </si>
  <si>
    <t>人員</t>
  </si>
  <si>
    <t>はい ・ いいえ</t>
  </si>
  <si>
    <t>はい ・ いいえ</t>
  </si>
  <si>
    <t>適　否</t>
  </si>
  <si>
    <t>設備</t>
  </si>
  <si>
    <t>運営</t>
  </si>
  <si>
    <t>苦情処理の体制</t>
  </si>
  <si>
    <t>苦情に対する措置が講じられているか。</t>
  </si>
  <si>
    <t>苦情相談窓口があるか</t>
  </si>
  <si>
    <t>処理体制が定められているか</t>
  </si>
  <si>
    <t>処理記録が整備されているか</t>
  </si>
  <si>
    <t>①特定施設サービス計画</t>
  </si>
  <si>
    <t>②提供した具体的なサービスの内容等の記録（運営基準第１８１条第２項関係）</t>
  </si>
  <si>
    <t>③身体的拘束等の態様及び時間、その際の利用者の心身の状況並びに緊急やむを得ない理由の記録（運営基準第１８３条第５項関係）</t>
  </si>
  <si>
    <t>④業務を委託した場合の当該業務の実施状況についての定期的な確認結果等の記録（運営基準第１９０条第３項関係）</t>
  </si>
  <si>
    <t>⑤利用者に関する市町村への通知に係る記録（運営基準第２６条関係）</t>
  </si>
  <si>
    <t>⑥苦情の内容等の記録（運営基準第３６条第２項関係）</t>
  </si>
  <si>
    <t>⑦事故の状況及び事故に際して採った処置の記録（運営基準第３７条第２項関係）</t>
  </si>
  <si>
    <t>・運営規程の概要</t>
  </si>
  <si>
    <t>・従業者の勤務体制</t>
  </si>
  <si>
    <t>・事故発生時の対応</t>
  </si>
  <si>
    <t>・介護居室、一時介護室、浴室、食堂及び機能訓練室の概要、要介護状態区分又は要支援の区分に応じて当該事業者が提供する標準的な介護サービスの内容</t>
  </si>
  <si>
    <t>（職種別の人数を記載してください。）</t>
  </si>
  <si>
    <t>　　　　　勤務形態　　　　　　　　　　　　　　　　　　　　　　　　　　　　　　　　　　　　　　　　
　　　　　　　　　　　　　　　職　　種</t>
  </si>
  <si>
    <t>はい・いいえ</t>
  </si>
  <si>
    <t>はい　・　いいえ</t>
  </si>
  <si>
    <t>人</t>
  </si>
  <si>
    <t>確認書類</t>
  </si>
  <si>
    <t>サービス利用者一覧表</t>
  </si>
  <si>
    <t>勤務体制表、雇用契約書等</t>
  </si>
  <si>
    <t>現場確認、平面図</t>
  </si>
  <si>
    <t>①利用者の選定により提供される介護その他の日常生活上の便宜に要する費用</t>
  </si>
  <si>
    <t>②おむつ代</t>
  </si>
  <si>
    <t>③特定施設入居者生活介護において提供される便宜のうち、日常生活においても通常必要となるものに係る費用であって、その利用者に負担させることが適当と認められるもの。</t>
  </si>
  <si>
    <t>領収証控</t>
  </si>
  <si>
    <t>利用者に関する記録</t>
  </si>
  <si>
    <t>入浴記録</t>
  </si>
  <si>
    <t>利用者に関する記録、看護日誌</t>
  </si>
  <si>
    <t>契約書</t>
  </si>
  <si>
    <t>勤務体制一覧、雇用契約書、就業規則、運営規程</t>
  </si>
  <si>
    <t>委託契約書</t>
  </si>
  <si>
    <t>指示文書、確認結果記録</t>
  </si>
  <si>
    <t>研修計画</t>
  </si>
  <si>
    <t>消防計画、訓練記録</t>
  </si>
  <si>
    <t>定期消毒の記録、衛生マニュアル、食中毒等の記録</t>
  </si>
  <si>
    <t>同意確認書類</t>
  </si>
  <si>
    <t>パンフレット、ポスター</t>
  </si>
  <si>
    <t>運営規程、掲示物、苦情に関する記録</t>
  </si>
  <si>
    <t>会計関係書類</t>
  </si>
  <si>
    <t>各種保存書類</t>
  </si>
  <si>
    <t>事故対応マニュアル</t>
  </si>
  <si>
    <t>事故に関する書類</t>
  </si>
  <si>
    <t>契約書には、少なくとも介護サービスの内容及び利用料その他の費用の額、契約解除の条件を記載しているか。</t>
  </si>
  <si>
    <t>利用申込書、重要事項説明書、契約書等</t>
  </si>
  <si>
    <t>利用申込者の被保険者証で、被保険者資格、要介護認定等の有無及び要介護認定等の有効期間を確認しているか。</t>
  </si>
  <si>
    <t>特定施設サービス計画</t>
  </si>
  <si>
    <t>サービス提供票</t>
  </si>
  <si>
    <t>パンフレット</t>
  </si>
  <si>
    <t>特定施設サービス計画</t>
  </si>
  <si>
    <t>職員名簿、設備台帳・備品台帳、会計関係書類</t>
  </si>
  <si>
    <t>・利用料の額及びその改定の方法</t>
  </si>
  <si>
    <t>計画作成担当者は、利用者又はその家族の希望、利用者について把握された解決すべき課題に基づき、他の従業者と協議の上､サービスの目標及びその達成時期、サービスの内容並びにサービスを提供する上での留意点等を盛り込んだ特定施設サービス計画の原案を作成しているか。</t>
  </si>
  <si>
    <t>計画作成担当者は、特定施設サービス計画の原案の内容について、利用者又はその家族に対し、その内容を説明し、文書により利用者の同意を得ているか。</t>
  </si>
  <si>
    <t>特定施設サービス計画、利用者に関する記録</t>
  </si>
  <si>
    <t>第178条</t>
  </si>
  <si>
    <t>基準省令</t>
  </si>
  <si>
    <t>第2項</t>
  </si>
  <si>
    <t>第3項</t>
  </si>
  <si>
    <t>第1項</t>
  </si>
  <si>
    <t>第4項</t>
  </si>
  <si>
    <t>第181条</t>
  </si>
  <si>
    <t>第182条</t>
  </si>
  <si>
    <t>施行規則
第65条</t>
  </si>
  <si>
    <t>領収証には、保険給付の対象額とその他の費用を区分して記載し、その他の費用についてはさらに個別の費用ごとに区分して記載しているか。</t>
  </si>
  <si>
    <t>第183条</t>
  </si>
  <si>
    <t>身体的拘束その他利用者の行動を制限する行為は、当該利用者又は他の利用者等の生命又は身体を保護するため緊急やむを得ない場合にのみに限っているか。</t>
  </si>
  <si>
    <t>（身体拘束ゼロの手引き）</t>
  </si>
  <si>
    <t>第184条</t>
  </si>
  <si>
    <t>第6項</t>
  </si>
  <si>
    <t>指定特定施設の管理者は、計画作成担当者に特定施設サービス計画の作成に関する業務を担当させているか。</t>
  </si>
  <si>
    <t>第5項</t>
  </si>
  <si>
    <t>計画作成担当者は、特定施設サービス計画の作成に当たっては、適切な方法により、利用者について、その有する能力、その置かれている環境等の評価を通じて利用者が現に抱える問題点を明らかにし、利用者が自立した日常生活を営むことができるように支援する上で解決すべき課題を把握しているか。</t>
  </si>
  <si>
    <t>第185条</t>
  </si>
  <si>
    <t>介護は、利用者の心身の状況に応じ、利用者の自立の支援と日常生活の充実に資するよう、適切な技術をもって行っているか。
なお、介護サービス等の実施に当たっては、利用者の人格を十分に配慮して実施しているか。</t>
  </si>
  <si>
    <t>特定施設サービス計画、利用者に関する記録、利用者の能力、環境等を評価した記録</t>
  </si>
  <si>
    <t>第186条</t>
  </si>
  <si>
    <t>運営規程、連絡体制に関する書類</t>
  </si>
  <si>
    <t>第189条</t>
  </si>
  <si>
    <t>第190条</t>
  </si>
  <si>
    <t>老企25</t>
  </si>
  <si>
    <t>指定特定施設の従業者は、正当な理由がなく、その業務上知り得た利用者又はその家族の秘密を漏らしていないか。</t>
  </si>
  <si>
    <t>就業時の取り決め等の記録</t>
  </si>
  <si>
    <t>指定特定施設入居者生活介護事業者は、当該指定特定施設の従業者であった者が、正当な理由がなく、その業務上知り得た利用者又はその家族の秘密を漏らすことがないよう、必要な措置を講じているか。</t>
  </si>
  <si>
    <t>指定特定施設入居者生活介護事業者は、利用者に対する指定特定施設入居者生活介護の提供により賠償すべき事故が発生した場合は、損害賠償を速やかに行っているか。</t>
  </si>
  <si>
    <t>身体拘束等の適正化のための対策を検討する委員会を三月に１回以上開催し、その結果について従業者に周知徹底を図っているか。</t>
  </si>
  <si>
    <t>身体拘束等の適正化のための指針を整備しているか。</t>
  </si>
  <si>
    <t>従業者に対し、身体拘束等の適正化のための研修を定期的に実施しているか。</t>
  </si>
  <si>
    <t>災害対策推進員を任命しているか。
※他の職務と兼任することができる。</t>
  </si>
  <si>
    <t>人権擁護推進員を任命しているか。
従業者に対し、人権擁護に関する研修を実施しているか。</t>
  </si>
  <si>
    <t>人権研修</t>
  </si>
  <si>
    <t>衛生管理推進員を任命しているか。
※他の職務と兼任することができる。</t>
  </si>
  <si>
    <t>□</t>
  </si>
  <si>
    <t>業務の全部又は一部を他の事業者に委託する場合、次の事項について文書により取り決めているか。</t>
  </si>
  <si>
    <t>上記の費用の額に係るサービスの提供に当たっては、あらかじめ、利用者又はその家族に対し、当該サービスの内容及び費用について説明を行い、利用者の同意を得ているか。</t>
  </si>
  <si>
    <t>特定施設サービス計画の作成</t>
  </si>
  <si>
    <t>・その他当該委託業務の適切な実施を確保するために必要な事項</t>
  </si>
  <si>
    <t>□</t>
  </si>
  <si>
    <t>前年度の全利用者の延数を当該前年度の日数で除して得た数とする。</t>
  </si>
  <si>
    <t>建物は耐火建築物又は準耐火建築物か。</t>
  </si>
  <si>
    <t>１の居室の定員は１人か。</t>
  </si>
  <si>
    <t>法第41条第8項</t>
  </si>
  <si>
    <t>身体拘束に関する記録、介護日誌、指針、研修の記録</t>
  </si>
  <si>
    <t>辞令等、研修記録</t>
  </si>
  <si>
    <t>辞令等</t>
  </si>
  <si>
    <t>第192条
(第33条第1項)</t>
  </si>
  <si>
    <t>第192条
(第33条第2項)</t>
  </si>
  <si>
    <t>第192条
(第33条第3項)</t>
  </si>
  <si>
    <t>第192条
(第34条)</t>
  </si>
  <si>
    <t>第192条
(第36条)</t>
  </si>
  <si>
    <t>第192条
(第37条第1項)</t>
  </si>
  <si>
    <t>第192条
(第37条第2項)</t>
  </si>
  <si>
    <t>第192条
(第37条第3項)</t>
  </si>
  <si>
    <t>第192条
(第37条)</t>
  </si>
  <si>
    <t>第191条の3
第1項</t>
  </si>
  <si>
    <t>第191条の3
第2項</t>
  </si>
  <si>
    <t>サービスの提供開始について、利用者と契約を交わしているか。</t>
  </si>
  <si>
    <t>利用者負担として、居宅介護サービス費用基準額または居宅支援サービス費用基準額の１割、２割又は３割（法令により給付率が９割、８割又は７割でない場合はそれに応じた割合）の支払を受けているか。</t>
  </si>
  <si>
    <t>・委託者が所要の措置を講じるよう指示を行った場合において当該措置が講じられたことを受託者が確認する旨</t>
  </si>
  <si>
    <t>指定特定施設入居者生活介護事業者は､前項の事故の状況及び事故に際して採った処置について記録しているか。</t>
  </si>
  <si>
    <t>事業所ごとに経理を区分するとともに、特定施設入居者生活介護事業とその他の事業とに区分して会計処理しているか。</t>
  </si>
  <si>
    <t>利用料等の支払を受ける際、利用者に対し領収証を交付しているか。</t>
  </si>
  <si>
    <t>はい ・ いいえ</t>
  </si>
  <si>
    <t>第192条
(第51条)</t>
  </si>
  <si>
    <t>老企25
第3の十の3⑾②</t>
  </si>
  <si>
    <t>居宅基準条例
第3条第2項</t>
  </si>
  <si>
    <t>居基
第178条第1項</t>
  </si>
  <si>
    <t>居基
第192条
(第11条第1項)</t>
  </si>
  <si>
    <t>居基
第184条第3項</t>
  </si>
  <si>
    <t>居基
第190条第1項</t>
  </si>
  <si>
    <t>居基
第192条
(第103条)</t>
  </si>
  <si>
    <t>居宅基準条例
第5条</t>
  </si>
  <si>
    <t>居宅基準条例
第4条</t>
  </si>
  <si>
    <t>居宅基準条例
第6条</t>
  </si>
  <si>
    <t>居基
第192条
(第32条)</t>
  </si>
  <si>
    <t>居基
第185条第4項</t>
  </si>
  <si>
    <t>（注）根拠法令等は下記のとおり略しているものがあります。
　　　居基　　　　：指定居宅サービス等の事業の人員、設備及び運営に関する基準（平成11年3月31日厚生省令第37号）
　　　法　　　　　：介護保険法（平成9年12月17日法律第123号）
　　　施行規則　　：介護保険法施行規則（平成11年3月31日厚生省令第36号）
　　　居宅基準条例：和歌山県指定居宅サービス等の人員、設備及び運営に関する基準等を定める条例（平成24年10月5日条例第65号）</t>
  </si>
  <si>
    <t>特定施設入居者生活介護の取扱方針</t>
  </si>
  <si>
    <t>（事業所名）</t>
  </si>
  <si>
    <t>（担当者名）　</t>
  </si>
  <si>
    <t>(記入日)</t>
  </si>
  <si>
    <t xml:space="preserve">       年　　月　　日</t>
  </si>
  <si>
    <t>緊急時において円滑な協力を得るため、当該協力医療機関との間であらかじめ必要な事項を取り決めているか。</t>
  </si>
  <si>
    <t>利用料等の受領</t>
  </si>
  <si>
    <t>特定施設サービス計画の作成</t>
  </si>
  <si>
    <t>勤務体制の確保等</t>
  </si>
  <si>
    <t>運営</t>
  </si>
  <si>
    <t>利用料等の受領</t>
  </si>
  <si>
    <t>運営</t>
  </si>
  <si>
    <t>運営</t>
  </si>
  <si>
    <t>運営規程</t>
  </si>
  <si>
    <t>運営規程</t>
  </si>
  <si>
    <t>事故発生時の対応</t>
  </si>
  <si>
    <t>はい ・ いいえ</t>
  </si>
  <si>
    <t xml:space="preserve">
運営規程</t>
  </si>
  <si>
    <t>事故に関する書類</t>
  </si>
  <si>
    <t>契約において、入居者の権利を不当に狭めるような契約解除の条件を定めていないか。</t>
  </si>
  <si>
    <t>⑩　その他運営に関する重要事項</t>
  </si>
  <si>
    <t>利用者に対するサービスの提供に関する記録を整備し、その完結の日から５年間保存しているか。（下記）</t>
  </si>
  <si>
    <t>介護職員等に対し、業務継続計画について周知し、必要な研修及び訓練を定期的に実施しているか。</t>
  </si>
  <si>
    <t>業務継続計画の策定等
（令和６年３月３１日までは努力義務）</t>
  </si>
  <si>
    <t>感染症の予防及びまん延の防止のための対策を検討する委員会をおおむね６月に１回以上開催し、その結果について、介護職員等に周知しているか。</t>
  </si>
  <si>
    <t>感染症の予防及びまん延の防止のための指針を整備しているか。</t>
  </si>
  <si>
    <t>介護職員等に対して、感染症の予防及びまん延の防止のための研修及び訓練を定期的に実施しているか。</t>
  </si>
  <si>
    <t>居基
第192条
(第104条第2項)</t>
  </si>
  <si>
    <t>虐待の防止のための対策を検討する委員会を定期的に開催するとともに、その結果について、介護職員等に周知徹底を図っているか。</t>
  </si>
  <si>
    <t>虐待防止のための指針を整備しているか。</t>
  </si>
  <si>
    <t>介護職員等に対し、虐待の防止のための研修を定期的に実施しているか。</t>
  </si>
  <si>
    <t>虐待防止のための措置を適切に実施するための担当者を置いているか。</t>
  </si>
  <si>
    <t>虐待の防止
（令和６年３月３１日までは努力義務）</t>
  </si>
  <si>
    <t>衛生管理等
（令和６年３月３１日までは努力義務）</t>
  </si>
  <si>
    <t>居基
第190条第5項</t>
  </si>
  <si>
    <t>居基
第190条第４項</t>
  </si>
  <si>
    <t>職場において行われる性的な言動又は優越的な関係を背景とした言動であって業務上必要かつ相当な範囲を超えたものにより特定施設従業者の就業環境が害されることを防止するための方針の明確化等の必要な措置を講じているか。</t>
  </si>
  <si>
    <r>
      <t>事業所の見やすい場所に、運営規程の概要、特定施設従業者の勤務の体制その他の利用申込者のサービスの選択に資すると認められる重要事項を掲示しているか。</t>
    </r>
    <r>
      <rPr>
        <sz val="10.5"/>
        <color indexed="10"/>
        <rFont val="ＭＳ ゴシック"/>
        <family val="3"/>
      </rPr>
      <t>又は重要事項を記載した書面を事業所に備え付け、かつ、これをいつでも関係者に自由に閲覧できるようにしているか。</t>
    </r>
  </si>
  <si>
    <t>掲示場所・閲覧場所確認</t>
  </si>
  <si>
    <t>⑨　虐待の防止のための措置に関する事項(令和６年３月３１日までは努力義務）</t>
  </si>
  <si>
    <t>定期的に業務継続計画の見直しを行い、必要に応じて業務継続計画の変更を行っているか。</t>
  </si>
  <si>
    <t>感染症や非常災害の発生時において、利用者にサービスを継続的に実施するための、及び非常時の体制で早期の業務再開を図るための業務継続計画を策定して、当該計画に従い必要な措置を講じているか。</t>
  </si>
  <si>
    <t xml:space="preserve">
□</t>
  </si>
  <si>
    <t>居基
第192条
（第30条の2
第１項）</t>
  </si>
  <si>
    <t>居基
第192条
（第30条の2
第2項）</t>
  </si>
  <si>
    <t>居基
第192条
（第30条の2
第3項）</t>
  </si>
  <si>
    <r>
      <t xml:space="preserve">第192条
</t>
    </r>
    <r>
      <rPr>
        <sz val="9"/>
        <rFont val="ＭＳ ゴシック"/>
        <family val="3"/>
      </rPr>
      <t>(第</t>
    </r>
    <r>
      <rPr>
        <sz val="10"/>
        <rFont val="ＭＳ ゴシック"/>
        <family val="3"/>
      </rPr>
      <t>104</t>
    </r>
    <r>
      <rPr>
        <sz val="9"/>
        <rFont val="ＭＳ ゴシック"/>
        <family val="3"/>
      </rPr>
      <t>条第</t>
    </r>
    <r>
      <rPr>
        <sz val="10"/>
        <rFont val="ＭＳ ゴシック"/>
        <family val="3"/>
      </rPr>
      <t>2</t>
    </r>
    <r>
      <rPr>
        <sz val="9"/>
        <rFont val="ＭＳ ゴシック"/>
        <family val="3"/>
      </rPr>
      <t>項</t>
    </r>
    <r>
      <rPr>
        <sz val="10"/>
        <rFont val="ＭＳ ゴシック"/>
        <family val="3"/>
      </rPr>
      <t>)</t>
    </r>
  </si>
  <si>
    <r>
      <t xml:space="preserve">居基
第192条
</t>
    </r>
    <r>
      <rPr>
        <sz val="9"/>
        <rFont val="ＭＳ ゴシック"/>
        <family val="3"/>
      </rPr>
      <t>(第</t>
    </r>
    <r>
      <rPr>
        <sz val="10"/>
        <rFont val="ＭＳ ゴシック"/>
        <family val="3"/>
      </rPr>
      <t>104</t>
    </r>
    <r>
      <rPr>
        <sz val="9"/>
        <rFont val="ＭＳ ゴシック"/>
        <family val="3"/>
      </rPr>
      <t>条第</t>
    </r>
    <r>
      <rPr>
        <sz val="10"/>
        <rFont val="ＭＳ ゴシック"/>
        <family val="3"/>
      </rPr>
      <t>1</t>
    </r>
    <r>
      <rPr>
        <sz val="9"/>
        <rFont val="ＭＳ ゴシック"/>
        <family val="3"/>
      </rPr>
      <t>項)</t>
    </r>
  </si>
  <si>
    <t>第192条
(第37条の2
第１項第1号)</t>
  </si>
  <si>
    <t>第192条
(第37条の2
第１項第2号)</t>
  </si>
  <si>
    <t>第192条
(第37条の2
第１項第3号)</t>
  </si>
  <si>
    <t>第192条
(第37条の2
第１項第4号)</t>
  </si>
  <si>
    <t>身体的拘束適正化</t>
  </si>
  <si>
    <t>４月</t>
  </si>
  <si>
    <t>７月</t>
  </si>
  <si>
    <t>８月</t>
  </si>
  <si>
    <t>９月</t>
  </si>
  <si>
    <t>１０月</t>
  </si>
  <si>
    <t>１１月</t>
  </si>
  <si>
    <t>１２月</t>
  </si>
  <si>
    <t>１月</t>
  </si>
  <si>
    <t>２月</t>
  </si>
  <si>
    <t>３月</t>
  </si>
  <si>
    <t>①</t>
  </si>
  <si>
    <t>②</t>
  </si>
  <si>
    <t>③</t>
  </si>
  <si>
    <t>④</t>
  </si>
  <si>
    <t>従業者（無資格者）に対し、認知症介護に係る基礎的な研修を受講させるために必要な措置を講じているか。
（令和６年３月３１日までは努力義務）</t>
  </si>
  <si>
    <t>避難、救出その他の訓練の実施に当たって、地域住民の参加が得られるよう連携に努めていること。</t>
  </si>
  <si>
    <t>居基
第192条
(第103条第2項)</t>
  </si>
  <si>
    <t xml:space="preserve">
サービス提供票、領収証控、運営規程、重要事項説明書</t>
  </si>
  <si>
    <t>第１表　看護・介護職員の配置最低必要人員数調べ</t>
  </si>
  <si>
    <r>
      <t>　①　令和</t>
    </r>
    <r>
      <rPr>
        <sz val="9"/>
        <color indexed="10"/>
        <rFont val="ＭＳ Ｐゴシック"/>
        <family val="3"/>
      </rPr>
      <t>３</t>
    </r>
    <r>
      <rPr>
        <sz val="9"/>
        <rFont val="ＭＳ Ｐゴシック"/>
        <family val="3"/>
      </rPr>
      <t>年度看護・介護職員の配置最低必要人員</t>
    </r>
  </si>
  <si>
    <t>（A＋B×３/１０）÷３＝</t>
  </si>
  <si>
    <t>人</t>
  </si>
  <si>
    <t>(小数点以下切り上げ)</t>
  </si>
  <si>
    <r>
      <t>＊令和</t>
    </r>
    <r>
      <rPr>
        <sz val="9"/>
        <color indexed="10"/>
        <rFont val="ＭＳ Ｐ明朝"/>
        <family val="1"/>
      </rPr>
      <t>２</t>
    </r>
    <r>
      <rPr>
        <sz val="9"/>
        <rFont val="ＭＳ Ｐ明朝"/>
        <family val="1"/>
      </rPr>
      <t>年度特定施設入所者数実績</t>
    </r>
  </si>
  <si>
    <t>　施　設</t>
  </si>
  <si>
    <t>介護給付利用者数</t>
  </si>
  <si>
    <t>介護予防サービス利用者数</t>
  </si>
  <si>
    <t>合　　　　計</t>
  </si>
  <si>
    <t>認可定員</t>
  </si>
  <si>
    <t>　　　　人</t>
  </si>
  <si>
    <t>入　　　所</t>
  </si>
  <si>
    <t>１日平均</t>
  </si>
  <si>
    <t>平　　　均</t>
  </si>
  <si>
    <t>延べ日数</t>
  </si>
  <si>
    <t>入所者数</t>
  </si>
  <si>
    <t>５月</t>
  </si>
  <si>
    <t>６月</t>
  </si>
  <si>
    <t>年度計</t>
  </si>
  <si>
    <t>１日平均</t>
  </si>
  <si>
    <t>A</t>
  </si>
  <si>
    <t>B</t>
  </si>
  <si>
    <t>　(小数点２位以下切り上げ)</t>
  </si>
  <si>
    <r>
      <t>　②　令和</t>
    </r>
    <r>
      <rPr>
        <sz val="9"/>
        <color indexed="10"/>
        <rFont val="ＭＳ Ｐゴシック"/>
        <family val="3"/>
      </rPr>
      <t>４</t>
    </r>
    <r>
      <rPr>
        <sz val="9"/>
        <rFont val="ＭＳ Ｐゴシック"/>
        <family val="3"/>
      </rPr>
      <t>年度看護・介護職員の配置最低必要人員</t>
    </r>
  </si>
  <si>
    <r>
      <t>＊令和</t>
    </r>
    <r>
      <rPr>
        <sz val="9"/>
        <color indexed="10"/>
        <rFont val="ＭＳ Ｐ明朝"/>
        <family val="1"/>
      </rPr>
      <t>３</t>
    </r>
    <r>
      <rPr>
        <sz val="9"/>
        <rFont val="ＭＳ Ｐ明朝"/>
        <family val="1"/>
      </rPr>
      <t>年度特定施設入所者数実績</t>
    </r>
  </si>
  <si>
    <r>
      <rPr>
        <sz val="9"/>
        <color indexed="10"/>
        <rFont val="ＭＳ Ｐ明朝"/>
        <family val="1"/>
      </rPr>
      <t>３</t>
    </r>
    <r>
      <rPr>
        <sz val="9"/>
        <rFont val="ＭＳ Ｐ明朝"/>
        <family val="1"/>
      </rPr>
      <t>年度</t>
    </r>
  </si>
  <si>
    <t>第１表2　看護・介護職員の配置最低必要人員数調べ</t>
  </si>
  <si>
    <t>記入例</t>
  </si>
  <si>
    <t>計算式</t>
  </si>
  <si>
    <t>２年度</t>
  </si>
  <si>
    <t>２月</t>
  </si>
  <si>
    <t>氏　　名</t>
  </si>
  <si>
    <t>備　　　考</t>
  </si>
  <si>
    <t>１２月</t>
  </si>
  <si>
    <t>①看護・介護職員計（②＋⑥）</t>
  </si>
  <si>
    <t>＊小数点以下を切り捨て</t>
  </si>
  <si>
    <t>②看護職員合計（③＋④）</t>
  </si>
  <si>
    <t>　機能訓練加算対象看護職員は記入しないこと。</t>
  </si>
  <si>
    <t>③常勤看護職員小計</t>
  </si>
  <si>
    <t>④看護パート等常勤換算</t>
  </si>
  <si>
    <t>(注)５．</t>
  </si>
  <si>
    <t>⑤　　〃　　勤務時間数計</t>
  </si>
  <si>
    <t>⑥介護職員合計（⑦＋⑧）</t>
  </si>
  <si>
    <t>⑦常勤介護職員小計</t>
  </si>
  <si>
    <t>⑧介護パート等常勤換算</t>
  </si>
  <si>
    <t>⑨　　〃　　勤務時間数計</t>
  </si>
  <si>
    <t>(注)　１．　常勤の職員については、勤務した暦月について、○を記入すること。</t>
  </si>
  <si>
    <t>　   　２．　月の途中で採用又は退職した職員については、△を記入し、備考欄にその日付を記入すること。</t>
  </si>
  <si>
    <t>　　 　３．　長期休暇の職員については、備考欄に理由及び期間を記載し、暦月全日休暇の月には×を記入すること。</t>
  </si>
  <si>
    <t>　　 　４．　パート職員については、暦月ごとの総勤務時間数を記入すること。</t>
  </si>
  <si>
    <t>　　 　５．　パート職員の勤務時間数の合計を、次の算式により常勤換算し、④⑧各欄に記入すること。</t>
  </si>
  <si>
    <t>　　　　　＊　　勤務時間数計÷その月の全日数×７÷常勤の職員が１週間に勤務すべき時間数 (３２時間を下限とする)</t>
  </si>
  <si>
    <t>機能訓練加算対象看護職員は記入しないこと。</t>
  </si>
  <si>
    <t>○○　○○</t>
  </si>
  <si>
    <t>○</t>
  </si>
  <si>
    <t>△</t>
  </si>
  <si>
    <t>×</t>
  </si>
  <si>
    <t>１１／１５退職</t>
  </si>
  <si>
    <t>７／２０～９／１０　病休</t>
  </si>
  <si>
    <t>１２／４～　産休</t>
  </si>
  <si>
    <t>３／１～５／１５ 病休</t>
  </si>
  <si>
    <t>９／３０　退職</t>
  </si>
  <si>
    <t>１０／１　採用</t>
  </si>
  <si>
    <t>（１）　介護給付関係について、次ページからの下記の各表について作成して下さい。</t>
  </si>
  <si>
    <t>第１表</t>
  </si>
  <si>
    <t>　看護・介護職員の配置最低必要人員数調べ</t>
  </si>
  <si>
    <t>第１表 2</t>
  </si>
  <si>
    <t>　看護・介護職員の配置最低必要人員数調べ　（記入例）</t>
  </si>
  <si>
    <t>第２表</t>
  </si>
  <si>
    <t>　看護・介護職員月別勤務状況　（前年度）</t>
  </si>
  <si>
    <t>第２表 2</t>
  </si>
  <si>
    <t>　看護・介護職員月別勤務状況　（本年度）</t>
  </si>
  <si>
    <t>第２表 3</t>
  </si>
  <si>
    <t>　看護・介護職員月別勤務状況　（記入例）</t>
  </si>
  <si>
    <t>（２）　各表作成上の注意事項</t>
  </si>
  <si>
    <t>　　①　各表毎の注意事項については、各表下部に記載の（注）を参照して下さい。</t>
  </si>
  <si>
    <t>　　②　第２表において、常勤職員が月の途中で採用又は退職した場合については、暦月の日数により</t>
  </si>
  <si>
    <t>　　　日割り計算を行い「職員小計」欄を補整して下さい。</t>
  </si>
  <si>
    <t>　　　　　　　　（例　４月１５日退職の場合　１５／３０＝０．５）</t>
  </si>
  <si>
    <t>　　③　第１表、第２表、第２表２の各表については、計算式が入っています。</t>
  </si>
  <si>
    <t>　　　エクセルで入力すれば、自動計算されます。</t>
  </si>
  <si>
    <t xml:space="preserve"> 　 ④　上記シートの計算式は必要に応じ変更して下さい。</t>
  </si>
  <si>
    <t xml:space="preserve">           計算式変更例</t>
  </si>
  <si>
    <t>　　　　　　　常勤職員の勤務時間については、週４０時間の計算式となっています。</t>
  </si>
  <si>
    <t xml:space="preserve"> 　　　　　　　　就業規則による、その職種の常勤職員の勤務時間が週３６時間の場合</t>
  </si>
  <si>
    <t>　　　　　　　※　　第2表　④看護パート等常勤換算４月の欄</t>
  </si>
  <si>
    <r>
      <t>　　　　　　　　　　　　　　　　Ｄ１４／３０＊７／</t>
    </r>
    <r>
      <rPr>
        <u val="single"/>
        <sz val="9"/>
        <rFont val="ＭＳ Ｐ明朝"/>
        <family val="1"/>
      </rPr>
      <t>４０</t>
    </r>
    <r>
      <rPr>
        <sz val="9"/>
        <rFont val="ＭＳ Ｐ明朝"/>
        <family val="1"/>
      </rPr>
      <t>→　Ｄ１４／３０＊７／</t>
    </r>
    <r>
      <rPr>
        <u val="single"/>
        <sz val="9"/>
        <rFont val="ＭＳ Ｐ明朝"/>
        <family val="1"/>
      </rPr>
      <t>３６</t>
    </r>
  </si>
  <si>
    <t>介護給付関係</t>
  </si>
  <si>
    <t>従業者の勤務の体制及び勤務形態一覧表</t>
  </si>
  <si>
    <t>（　　　　　　　　年　　　　　　　月分）</t>
  </si>
  <si>
    <t>サービス種類（　　                                   　　　　　　　　　　　　）</t>
  </si>
  <si>
    <t>事業所名　　　（　　　　　　　　　　　　　　　　　　　　　　　　　　　　　　　）</t>
  </si>
  <si>
    <t>勤務</t>
  </si>
  <si>
    <t>第　１　週</t>
  </si>
  <si>
    <t>第　２　週</t>
  </si>
  <si>
    <t>第　３　週</t>
  </si>
  <si>
    <t>第　４　週</t>
  </si>
  <si>
    <t>勤務形態毎の
勤勤務回数合計</t>
  </si>
  <si>
    <t>週平均</t>
  </si>
  <si>
    <t>常勤換</t>
  </si>
  <si>
    <t>職　種</t>
  </si>
  <si>
    <t>形態</t>
  </si>
  <si>
    <t>氏　名</t>
  </si>
  <si>
    <t>４週の</t>
  </si>
  <si>
    <t>の勤務</t>
  </si>
  <si>
    <t>算後の</t>
  </si>
  <si>
    <t>（※→）</t>
  </si>
  <si>
    <t>合計</t>
  </si>
  <si>
    <t>時間</t>
  </si>
  <si>
    <t>人数</t>
  </si>
  <si>
    <t>　＜備考＞</t>
  </si>
  <si>
    <t>勤務時間の区分及び勤務時間</t>
  </si>
  <si>
    <t>　　　　　　備考</t>
  </si>
  <si>
    <t>１　※欄には，当該月の曜日を記入してください。</t>
  </si>
  <si>
    <t>２　申請する事業に係る従業者全員（管理者を含む。）について，４週間分の勤務すべき時間数を記入してください。勤務時間ごとに区分して番号を付し、その番号を記入してください。</t>
  </si>
  <si>
    <t>　＊（記載例－勤務時間　①８：３０～１７：００　８ｈ 　②１６：３０～１：００　８ｈ　 ③０：３０～９：００　８ｈ）</t>
  </si>
  <si>
    <t xml:space="preserve">  　なお、＜備考＞欄には、当該勤務時間の区分及び当該勤務の時間数、利用定員数を記入してください。</t>
  </si>
  <si>
    <t>３　職種ごとに下記の勤務形態の区分の順にまとめて記載してください。</t>
  </si>
  <si>
    <t>勤務形態の区分　Ａ：常勤で専従　Ｂ：常勤で兼務　Ｃ：常勤以外で専従　Ｄ：常勤以外で兼務</t>
  </si>
  <si>
    <t>４　常勤換算が必要な職種は，Ａ～Ｄの「週平均の勤務時間」をすべて足し，常勤の従業者が週に勤務すべき時間数で割って，「常勤換算後の人数」を算出してください。</t>
  </si>
  <si>
    <t>　　なお、算出にあたっては，小数点以下第２位を切り捨ててください。</t>
  </si>
  <si>
    <t>５　各事業所・施設において使用している勤務割表等により，職種，勤務形態，氏名及び当該業務の勤務時間が確認できる場合は，その書類を持って添付書類としても</t>
  </si>
  <si>
    <t>　差し支えありません。</t>
  </si>
  <si>
    <t>特定施設入居者生活介護における勤務</t>
  </si>
  <si>
    <t>運営指導自己点検調書（特定施設入居者生活介護、介護予防特定施設入居者生活介護）</t>
  </si>
  <si>
    <r>
      <t>　①　令和</t>
    </r>
    <r>
      <rPr>
        <sz val="9"/>
        <color indexed="10"/>
        <rFont val="ＭＳ Ｐゴシック"/>
        <family val="3"/>
      </rPr>
      <t>４</t>
    </r>
    <r>
      <rPr>
        <sz val="9"/>
        <rFont val="ＭＳ Ｐゴシック"/>
        <family val="3"/>
      </rPr>
      <t>年度看護・介護職員の配置最低必要人員</t>
    </r>
  </si>
  <si>
    <r>
      <t>＊令和</t>
    </r>
    <r>
      <rPr>
        <sz val="9"/>
        <color indexed="10"/>
        <rFont val="ＭＳ Ｐ明朝"/>
        <family val="1"/>
      </rPr>
      <t>３</t>
    </r>
    <r>
      <rPr>
        <sz val="9"/>
        <rFont val="ＭＳ Ｐ明朝"/>
        <family val="1"/>
      </rPr>
      <t>年度特定施設入所者数実績</t>
    </r>
  </si>
  <si>
    <r>
      <rPr>
        <sz val="9"/>
        <color indexed="10"/>
        <rFont val="ＭＳ Ｐ明朝"/>
        <family val="1"/>
      </rPr>
      <t>３</t>
    </r>
    <r>
      <rPr>
        <sz val="9"/>
        <rFont val="ＭＳ Ｐ明朝"/>
        <family val="1"/>
      </rPr>
      <t>年度</t>
    </r>
  </si>
  <si>
    <r>
      <t>　②　令和</t>
    </r>
    <r>
      <rPr>
        <sz val="9"/>
        <color indexed="10"/>
        <rFont val="ＭＳ Ｐゴシック"/>
        <family val="3"/>
      </rPr>
      <t>５</t>
    </r>
    <r>
      <rPr>
        <sz val="9"/>
        <rFont val="ＭＳ Ｐゴシック"/>
        <family val="3"/>
      </rPr>
      <t>年度看護・介護職員の配置最低必要人員</t>
    </r>
  </si>
  <si>
    <r>
      <t>＊令和</t>
    </r>
    <r>
      <rPr>
        <sz val="9"/>
        <color indexed="10"/>
        <rFont val="ＭＳ Ｐ明朝"/>
        <family val="1"/>
      </rPr>
      <t>４</t>
    </r>
    <r>
      <rPr>
        <sz val="9"/>
        <rFont val="ＭＳ Ｐ明朝"/>
        <family val="1"/>
      </rPr>
      <t>年度特定施設入所者数実績</t>
    </r>
  </si>
  <si>
    <r>
      <rPr>
        <sz val="9"/>
        <color indexed="10"/>
        <rFont val="ＭＳ Ｐ明朝"/>
        <family val="1"/>
      </rPr>
      <t>４</t>
    </r>
    <r>
      <rPr>
        <sz val="9"/>
        <rFont val="ＭＳ Ｐ明朝"/>
        <family val="1"/>
      </rPr>
      <t>年度</t>
    </r>
  </si>
  <si>
    <r>
      <t>第２表　令和</t>
    </r>
    <r>
      <rPr>
        <sz val="11"/>
        <color indexed="10"/>
        <rFont val="ＭＳ Ｐゴシック"/>
        <family val="3"/>
      </rPr>
      <t>４</t>
    </r>
    <r>
      <rPr>
        <sz val="11"/>
        <rFont val="ＭＳ Ｐゴシック"/>
        <family val="3"/>
      </rPr>
      <t>年度看護・介護職員月別勤務状況</t>
    </r>
  </si>
  <si>
    <r>
      <rPr>
        <sz val="9"/>
        <color indexed="10"/>
        <rFont val="ＭＳ Ｐ明朝"/>
        <family val="1"/>
      </rPr>
      <t>４</t>
    </r>
    <r>
      <rPr>
        <sz val="9"/>
        <rFont val="ＭＳ Ｐ明朝"/>
        <family val="1"/>
      </rPr>
      <t>　　年　　度</t>
    </r>
  </si>
  <si>
    <r>
      <t>第２表２　令和</t>
    </r>
    <r>
      <rPr>
        <sz val="11"/>
        <color indexed="10"/>
        <rFont val="ＭＳ Ｐゴシック"/>
        <family val="3"/>
      </rPr>
      <t>５</t>
    </r>
    <r>
      <rPr>
        <sz val="11"/>
        <rFont val="ＭＳ Ｐゴシック"/>
        <family val="3"/>
      </rPr>
      <t>年度看護・介護職員月別勤務状況</t>
    </r>
  </si>
  <si>
    <r>
      <rPr>
        <sz val="9"/>
        <color indexed="10"/>
        <rFont val="ＭＳ Ｐ明朝"/>
        <family val="1"/>
      </rPr>
      <t>５</t>
    </r>
    <r>
      <rPr>
        <sz val="9"/>
        <rFont val="ＭＳ Ｐ明朝"/>
        <family val="1"/>
      </rPr>
      <t>　　年　　度</t>
    </r>
  </si>
  <si>
    <t>第２表３　令和４年度看護・介護職員月別勤務状況</t>
  </si>
  <si>
    <t>４　　年　　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</si>
</sst>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Red]\(&quot;¥&quot;#,##0\)"/>
    <numFmt numFmtId="181" formatCode="#,###.0&quot;人&quot;"/>
    <numFmt numFmtId="182" formatCode="#"/>
    <numFmt numFmtId="183" formatCode="0.0_);[Red]\(0.0\)"/>
    <numFmt numFmtId="184" formatCode="#,##0_);[Red]\(#,##0\)"/>
    <numFmt numFmtId="185" formatCode="0.00_);[Red]\(0.00\)"/>
    <numFmt numFmtId="186" formatCode="0.00_ "/>
    <numFmt numFmtId="187" formatCode="#,##0.00_ "/>
  </numFmts>
  <fonts count="77">
    <font>
      <sz val="11"/>
      <name val="ＭＳ Ｐゴシック"/>
      <family val="3"/>
    </font>
    <font>
      <sz val="10.5"/>
      <name val="ＭＳ ゴシック"/>
      <family val="3"/>
    </font>
    <font>
      <sz val="9"/>
      <name val="ＭＳ ゴシック"/>
      <family val="3"/>
    </font>
    <font>
      <sz val="8"/>
      <name val="ＭＳ ゴシック"/>
      <family val="3"/>
    </font>
    <font>
      <sz val="10"/>
      <name val="ＭＳ ゴシック"/>
      <family val="3"/>
    </font>
    <font>
      <sz val="6"/>
      <name val="ＭＳ Ｐゴシック"/>
      <family val="3"/>
    </font>
    <font>
      <sz val="11"/>
      <name val="ＭＳ ゴシック"/>
      <family val="3"/>
    </font>
    <font>
      <b/>
      <sz val="14"/>
      <name val="ＭＳ ゴシック"/>
      <family val="3"/>
    </font>
    <font>
      <sz val="16"/>
      <name val="ＭＳ ゴシック"/>
      <family val="3"/>
    </font>
    <font>
      <b/>
      <sz val="16"/>
      <name val="ＭＳ ゴシック"/>
      <family val="3"/>
    </font>
    <font>
      <sz val="10"/>
      <name val="ＭＳ Ｐゴシック"/>
      <family val="3"/>
    </font>
    <font>
      <sz val="10.5"/>
      <name val="ＭＳ Ｐゴシック"/>
      <family val="3"/>
    </font>
    <font>
      <sz val="10.5"/>
      <color indexed="10"/>
      <name val="ＭＳ ゴシック"/>
      <family val="3"/>
    </font>
    <font>
      <sz val="11"/>
      <color indexed="10"/>
      <name val="ＭＳ Ｐゴシック"/>
      <family val="3"/>
    </font>
    <font>
      <sz val="9"/>
      <name val="ＭＳ Ｐ明朝"/>
      <family val="1"/>
    </font>
    <font>
      <sz val="9"/>
      <name val="ＭＳ Ｐゴシック"/>
      <family val="3"/>
    </font>
    <font>
      <sz val="9"/>
      <color indexed="10"/>
      <name val="ＭＳ Ｐゴシック"/>
      <family val="3"/>
    </font>
    <font>
      <sz val="8"/>
      <name val="ＭＳ Ｐ明朝"/>
      <family val="1"/>
    </font>
    <font>
      <sz val="11"/>
      <name val="ＭＳ Ｐ明朝"/>
      <family val="1"/>
    </font>
    <font>
      <sz val="9"/>
      <color indexed="10"/>
      <name val="ＭＳ Ｐ明朝"/>
      <family val="1"/>
    </font>
    <font>
      <sz val="10"/>
      <name val="ＭＳ Ｐ明朝"/>
      <family val="1"/>
    </font>
    <font>
      <sz val="12"/>
      <name val="ＭＳ Ｐゴシック"/>
      <family val="3"/>
    </font>
    <font>
      <sz val="8"/>
      <name val="ＭＳ Ｐゴシック"/>
      <family val="3"/>
    </font>
    <font>
      <sz val="6"/>
      <name val="ＭＳ Ｐ明朝"/>
      <family val="1"/>
    </font>
    <font>
      <sz val="14"/>
      <name val="ＭＳ Ｐ明朝"/>
      <family val="1"/>
    </font>
    <font>
      <u val="single"/>
      <sz val="9"/>
      <name val="ＭＳ Ｐ明朝"/>
      <family val="1"/>
    </font>
    <font>
      <sz val="14"/>
      <name val="ＭＳ Ｐゴシック"/>
      <family val="3"/>
    </font>
    <font>
      <b/>
      <sz val="14"/>
      <name val="ＭＳ Ｐゴシック"/>
      <family val="3"/>
    </font>
    <font>
      <sz val="12"/>
      <name val="ＭＳ ゴシック"/>
      <family val="3"/>
    </font>
    <font>
      <sz val="13"/>
      <name val="ＭＳ Ｐゴシック"/>
      <family val="3"/>
    </font>
    <font>
      <b/>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10"/>
      <name val="ＭＳ Ｐゴシック"/>
      <family val="3"/>
    </font>
    <font>
      <sz val="10.5"/>
      <color indexed="10"/>
      <name val="ＭＳ Ｐゴシック"/>
      <family val="3"/>
    </font>
    <font>
      <sz val="10"/>
      <color indexed="10"/>
      <name val="ＭＳ ゴシック"/>
      <family val="3"/>
    </font>
    <font>
      <sz val="10"/>
      <color indexed="10"/>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10.5"/>
      <color rgb="FFFF0000"/>
      <name val="ＭＳ ゴシック"/>
      <family val="3"/>
    </font>
    <font>
      <sz val="16"/>
      <color rgb="FFFF0000"/>
      <name val="ＭＳ Ｐゴシック"/>
      <family val="3"/>
    </font>
    <font>
      <sz val="10.5"/>
      <color rgb="FFFF0000"/>
      <name val="ＭＳ Ｐゴシック"/>
      <family val="3"/>
    </font>
    <font>
      <sz val="10"/>
      <color rgb="FFFF0000"/>
      <name val="ＭＳ Ｐゴシック"/>
      <family val="3"/>
    </font>
    <font>
      <sz val="10"/>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style="dotted"/>
      <bottom style="dotted"/>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dotted"/>
      <bottom style="thin"/>
    </border>
    <border>
      <left/>
      <right/>
      <top style="medium"/>
      <bottom/>
    </border>
    <border>
      <left style="hair"/>
      <right/>
      <top style="hair"/>
      <bottom style="hair"/>
    </border>
    <border>
      <left style="hair"/>
      <right style="hair"/>
      <top style="hair"/>
      <bottom/>
    </border>
    <border>
      <left style="hair"/>
      <right style="hair"/>
      <top/>
      <bottom/>
    </border>
    <border>
      <left style="hair"/>
      <right style="hair"/>
      <top/>
      <bottom style="hair"/>
    </border>
    <border>
      <left style="thin"/>
      <right style="thin"/>
      <top style="thin"/>
      <bottom style="hair"/>
    </border>
    <border>
      <left style="thin"/>
      <right style="thin"/>
      <top style="hair"/>
      <bottom style="hair"/>
    </border>
    <border>
      <left style="thin"/>
      <right style="thin"/>
      <top style="hair"/>
      <bottom style="thin"/>
    </border>
    <border diagonalDown="1">
      <left style="hair"/>
      <right style="hair"/>
      <top style="hair"/>
      <bottom style="hair"/>
      <diagonal style="hair"/>
    </border>
    <border diagonalDown="1">
      <left style="hair"/>
      <right/>
      <top style="hair"/>
      <bottom style="hair"/>
      <diagonal style="hair"/>
    </border>
    <border diagonalDown="1">
      <left/>
      <right style="hair"/>
      <top style="hair"/>
      <bottom style="hair"/>
      <diagonal style="hair"/>
    </border>
    <border>
      <left style="medium"/>
      <right style="medium"/>
      <top style="medium"/>
      <bottom style="medium"/>
    </border>
    <border>
      <left/>
      <right/>
      <top style="hair"/>
      <bottom style="hair"/>
    </border>
    <border>
      <left/>
      <right style="hair"/>
      <top style="hair"/>
      <bottom style="hair"/>
    </border>
    <border>
      <left style="hair"/>
      <right style="hair"/>
      <top style="hair"/>
      <bottom style="hair"/>
    </border>
    <border>
      <left/>
      <right style="hair"/>
      <top/>
      <bottom style="medium"/>
    </border>
    <border>
      <left style="hair"/>
      <right style="hair"/>
      <top/>
      <bottom style="medium"/>
    </border>
    <border>
      <left style="hair"/>
      <right style="thin"/>
      <top style="thin"/>
      <bottom style="medium"/>
    </border>
    <border>
      <left/>
      <right style="hair"/>
      <top style="medium"/>
      <bottom/>
    </border>
    <border>
      <left style="thin"/>
      <right style="medium"/>
      <top style="medium"/>
      <bottom/>
    </border>
    <border>
      <left style="thin"/>
      <right style="hair"/>
      <top style="medium"/>
      <bottom style="thin"/>
    </border>
    <border>
      <left style="hair"/>
      <right style="hair"/>
      <top style="medium"/>
      <bottom style="thin"/>
    </border>
    <border>
      <left style="hair"/>
      <right style="thin"/>
      <top style="medium"/>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medium"/>
      <top style="thin"/>
      <bottom style="hair"/>
    </border>
    <border>
      <left style="medium"/>
      <right/>
      <top style="hair"/>
      <bottom style="hair"/>
    </border>
    <border>
      <left style="thin"/>
      <right style="hair"/>
      <top style="hair"/>
      <bottom style="hair"/>
    </border>
    <border>
      <left style="hair"/>
      <right style="thin"/>
      <top style="hair"/>
      <bottom style="hair"/>
    </border>
    <border>
      <left style="thin"/>
      <right style="medium"/>
      <top style="hair"/>
      <bottom style="hair"/>
    </border>
    <border>
      <left style="medium"/>
      <right/>
      <top style="hair"/>
      <bottom/>
    </border>
    <border>
      <left style="thin"/>
      <right style="thin"/>
      <top style="hair"/>
      <bottom/>
    </border>
    <border>
      <left style="thin"/>
      <right style="hair"/>
      <top style="hair"/>
      <bottom/>
    </border>
    <border>
      <left style="hair"/>
      <right/>
      <top style="hair"/>
      <bottom/>
    </border>
    <border>
      <left style="thin"/>
      <right style="medium"/>
      <top style="hair"/>
      <bottom/>
    </border>
    <border>
      <left/>
      <right style="hair"/>
      <top style="thin"/>
      <bottom style="hair"/>
    </border>
    <border>
      <left/>
      <right style="hair"/>
      <top/>
      <bottom style="thin"/>
    </border>
    <border>
      <left style="thin"/>
      <right style="medium"/>
      <top/>
      <bottom style="thin"/>
    </border>
    <border>
      <left style="thin"/>
      <right style="medium"/>
      <top style="medium"/>
      <bottom style="thin"/>
    </border>
    <border>
      <left/>
      <right style="hair"/>
      <top style="thin"/>
      <bottom/>
    </border>
    <border>
      <left style="thin"/>
      <right style="medium"/>
      <top style="thin"/>
      <bottom/>
    </border>
    <border>
      <left style="hair"/>
      <right/>
      <top style="thin"/>
      <bottom style="hair"/>
    </border>
    <border>
      <left style="thin"/>
      <right style="thin"/>
      <top/>
      <bottom style="hair"/>
    </border>
    <border>
      <left/>
      <right style="hair"/>
      <top/>
      <bottom style="hair"/>
    </border>
    <border>
      <left style="hair"/>
      <right/>
      <top/>
      <bottom style="hair"/>
    </border>
    <border>
      <left style="thin"/>
      <right style="medium"/>
      <top/>
      <bottom style="hair"/>
    </border>
    <border>
      <left/>
      <right style="hair"/>
      <top style="hair"/>
      <bottom style="thin"/>
    </border>
    <border>
      <left style="hair"/>
      <right style="hair"/>
      <top style="hair"/>
      <bottom style="thin"/>
    </border>
    <border>
      <left style="hair"/>
      <right/>
      <top style="hair"/>
      <bottom style="thin"/>
    </border>
    <border>
      <left style="thin"/>
      <right style="medium"/>
      <top style="hair"/>
      <bottom style="thin"/>
    </border>
    <border>
      <left style="medium"/>
      <right/>
      <top/>
      <bottom style="hair"/>
    </border>
    <border>
      <left style="medium"/>
      <right/>
      <top style="hair"/>
      <bottom style="medium"/>
    </border>
    <border>
      <left style="thin"/>
      <right style="thin"/>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style="thin"/>
      <right style="medium"/>
      <top style="hair"/>
      <bottom style="medium"/>
    </border>
    <border>
      <left style="medium"/>
      <right/>
      <top style="medium"/>
      <bottom/>
    </border>
    <border>
      <left style="thin"/>
      <right style="thin"/>
      <top style="medium"/>
      <bottom/>
    </border>
    <border>
      <left/>
      <right style="medium"/>
      <top style="medium"/>
      <bottom/>
    </border>
    <border>
      <left style="double"/>
      <right>
        <color indexed="63"/>
      </right>
      <top style="medium"/>
      <bottom>
        <color indexed="63"/>
      </bottom>
    </border>
    <border>
      <left style="medium"/>
      <right style="medium"/>
      <top style="medium"/>
      <bottom>
        <color indexed="63"/>
      </bottom>
    </border>
    <border>
      <left style="medium"/>
      <right/>
      <top/>
      <bottom/>
    </border>
    <border>
      <left/>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double"/>
      <right>
        <color indexed="63"/>
      </right>
      <top>
        <color indexed="63"/>
      </top>
      <bottom>
        <color indexed="63"/>
      </bottom>
    </border>
    <border>
      <left style="medium"/>
      <right style="medium"/>
      <top>
        <color indexed="63"/>
      </top>
      <bottom>
        <color indexed="63"/>
      </bottom>
    </border>
    <border>
      <left style="medium"/>
      <right/>
      <top/>
      <bottom style="medium"/>
    </border>
    <border>
      <left style="thin"/>
      <right style="thin"/>
      <top>
        <color indexed="63"/>
      </top>
      <bottom style="medium"/>
    </border>
    <border>
      <left/>
      <right style="medium"/>
      <top/>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double"/>
      <right style="thin"/>
      <top style="thin"/>
      <bottom style="medium"/>
    </border>
    <border>
      <left style="thin"/>
      <right style="double"/>
      <top style="thin"/>
      <bottom style="medium"/>
    </border>
    <border>
      <left style="double"/>
      <right>
        <color indexed="63"/>
      </right>
      <top>
        <color indexed="63"/>
      </top>
      <bottom style="medium"/>
    </border>
    <border>
      <left style="medium"/>
      <right style="medium"/>
      <top>
        <color indexed="63"/>
      </top>
      <bottom style="medium"/>
    </border>
    <border>
      <left style="medium"/>
      <right/>
      <top style="medium"/>
      <bottom style="thin"/>
    </border>
    <border>
      <left style="double"/>
      <right style="thin"/>
      <top>
        <color indexed="63"/>
      </top>
      <bottom style="thin"/>
    </border>
    <border>
      <left style="thin"/>
      <right style="double"/>
      <top>
        <color indexed="63"/>
      </top>
      <bottom style="thin"/>
    </border>
    <border>
      <left style="double"/>
      <right style="medium"/>
      <top style="medium"/>
      <bottom style="thin"/>
    </border>
    <border>
      <left style="medium"/>
      <right style="medium"/>
      <top style="medium"/>
      <bottom style="thin"/>
    </border>
    <border>
      <left style="medium"/>
      <right/>
      <top style="thin"/>
      <bottom style="thin"/>
    </border>
    <border>
      <left style="medium"/>
      <right style="thin"/>
      <top style="thin"/>
      <bottom style="thin"/>
    </border>
    <border>
      <left style="double"/>
      <right style="thin"/>
      <top style="thin"/>
      <bottom style="thin"/>
    </border>
    <border>
      <left style="thin"/>
      <right style="double"/>
      <top style="thin"/>
      <bottom style="thin"/>
    </border>
    <border>
      <left style="double"/>
      <right style="medium"/>
      <top style="thin"/>
      <bottom style="thin"/>
    </border>
    <border>
      <left style="medium"/>
      <right style="medium"/>
      <top style="thin"/>
      <bottom style="thin"/>
    </border>
    <border>
      <left style="thin"/>
      <right>
        <color indexed="63"/>
      </right>
      <top>
        <color indexed="63"/>
      </top>
      <bottom style="medium"/>
    </border>
    <border>
      <left style="medium"/>
      <right style="thin"/>
      <top/>
      <bottom style="medium"/>
    </border>
    <border>
      <left style="double"/>
      <right style="medium"/>
      <top>
        <color indexed="63"/>
      </top>
      <bottom style="medium"/>
    </border>
    <border>
      <left/>
      <right/>
      <top/>
      <bottom style="mediu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diagonalDown="1">
      <left style="thin"/>
      <right style="thin"/>
      <top style="thin"/>
      <bottom style="thin"/>
      <diagonal style="thin"/>
    </border>
    <border>
      <left>
        <color indexed="63"/>
      </left>
      <right>
        <color indexed="63"/>
      </right>
      <top style="thin"/>
      <bottom style="thin"/>
    </border>
    <border>
      <left style="thin"/>
      <right style="thin"/>
      <top style="dotted"/>
      <bottom>
        <color indexed="63"/>
      </bottom>
    </border>
    <border>
      <left style="thin"/>
      <right style="thin"/>
      <top>
        <color indexed="63"/>
      </top>
      <bottom style="dotted"/>
    </border>
    <border>
      <left/>
      <right/>
      <top/>
      <bottom style="hair"/>
    </border>
    <border>
      <left style="medium"/>
      <right/>
      <top style="medium"/>
      <bottom style="medium"/>
    </border>
    <border>
      <left>
        <color indexed="63"/>
      </left>
      <right style="medium"/>
      <top style="medium"/>
      <bottom style="medium"/>
    </border>
    <border diagonalDown="1">
      <left style="medium"/>
      <right/>
      <top style="medium"/>
      <bottom/>
      <diagonal style="hair"/>
    </border>
    <border diagonalDown="1">
      <left/>
      <right style="thin"/>
      <top style="medium"/>
      <bottom/>
      <diagonal style="hair"/>
    </border>
    <border diagonalDown="1">
      <left style="medium"/>
      <right/>
      <top/>
      <bottom style="medium"/>
      <diagonal style="hair"/>
    </border>
    <border diagonalDown="1">
      <left/>
      <right style="thin"/>
      <top/>
      <bottom style="medium"/>
      <diagonal style="hair"/>
    </border>
    <border>
      <left style="hair"/>
      <right/>
      <top style="medium"/>
      <bottom style="thin"/>
    </border>
    <border>
      <left style="thin"/>
      <right style="medium"/>
      <top/>
      <bottom style="medium"/>
    </border>
    <border>
      <left/>
      <right style="thin"/>
      <top style="medium"/>
      <bottom style="medium"/>
    </border>
    <border>
      <left>
        <color indexed="63"/>
      </left>
      <right style="thin"/>
      <top style="medium"/>
      <bottom style="thin"/>
    </border>
    <border>
      <left style="medium"/>
      <right/>
      <top/>
      <bottom style="thin"/>
    </border>
    <border>
      <left/>
      <right style="thin"/>
      <top style="thin"/>
      <bottom style="hair"/>
    </border>
    <border>
      <left>
        <color indexed="63"/>
      </left>
      <right style="double"/>
      <top style="medium"/>
      <bottom>
        <color indexed="63"/>
      </bottom>
    </border>
    <border>
      <left>
        <color indexed="63"/>
      </left>
      <right style="double"/>
      <top>
        <color indexed="63"/>
      </top>
      <bottom>
        <color indexed="63"/>
      </bottom>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pplyNumberFormat="0" applyFill="0" applyBorder="0" applyAlignment="0" applyProtection="0"/>
    <xf numFmtId="0" fontId="71" fillId="32" borderId="0" applyNumberFormat="0" applyBorder="0" applyAlignment="0" applyProtection="0"/>
  </cellStyleXfs>
  <cellXfs count="683">
    <xf numFmtId="0" fontId="0" fillId="0" borderId="0" xfId="0" applyAlignment="1">
      <alignment vertical="center"/>
    </xf>
    <xf numFmtId="0" fontId="1" fillId="0" borderId="10" xfId="0" applyFont="1" applyBorder="1" applyAlignment="1">
      <alignment horizontal="center" vertical="center" wrapText="1"/>
    </xf>
    <xf numFmtId="0" fontId="1" fillId="0" borderId="10" xfId="0" applyFont="1" applyBorder="1" applyAlignment="1">
      <alignment horizontal="justify" vertical="center" wrapText="1"/>
    </xf>
    <xf numFmtId="0" fontId="1" fillId="0" borderId="10" xfId="0" applyFont="1" applyBorder="1" applyAlignment="1">
      <alignment horizontal="justify" vertical="top" wrapText="1"/>
    </xf>
    <xf numFmtId="0" fontId="6" fillId="0" borderId="0" xfId="0" applyFont="1" applyAlignment="1">
      <alignment vertical="center"/>
    </xf>
    <xf numFmtId="0" fontId="1" fillId="0" borderId="0" xfId="0" applyFont="1" applyAlignment="1">
      <alignment horizontal="justify" vertical="center"/>
    </xf>
    <xf numFmtId="0" fontId="4" fillId="0" borderId="0" xfId="0" applyFont="1" applyAlignment="1">
      <alignment vertical="center" wrapText="1"/>
    </xf>
    <xf numFmtId="0" fontId="1" fillId="33" borderId="10" xfId="0" applyFont="1" applyFill="1" applyBorder="1" applyAlignment="1">
      <alignment horizontal="center" vertical="center" wrapText="1"/>
    </xf>
    <xf numFmtId="0" fontId="1" fillId="0" borderId="10" xfId="0" applyFont="1" applyBorder="1" applyAlignment="1">
      <alignment horizontal="center" vertical="top" wrapText="1"/>
    </xf>
    <xf numFmtId="0" fontId="6" fillId="0" borderId="10" xfId="0" applyFont="1" applyBorder="1" applyAlignment="1">
      <alignment vertical="center"/>
    </xf>
    <xf numFmtId="0" fontId="6" fillId="0" borderId="11" xfId="0" applyFont="1" applyBorder="1" applyAlignment="1">
      <alignment vertical="center"/>
    </xf>
    <xf numFmtId="0" fontId="1" fillId="0" borderId="12" xfId="0" applyFont="1" applyBorder="1" applyAlignment="1">
      <alignment horizontal="justify" vertical="top" wrapText="1"/>
    </xf>
    <xf numFmtId="0" fontId="6" fillId="0" borderId="0" xfId="0" applyFont="1" applyAlignment="1">
      <alignment vertical="center"/>
    </xf>
    <xf numFmtId="0" fontId="1"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6" fillId="0" borderId="12" xfId="0" applyFont="1" applyBorder="1" applyAlignment="1">
      <alignment vertical="center"/>
    </xf>
    <xf numFmtId="0" fontId="6" fillId="0" borderId="14" xfId="0" applyFont="1" applyBorder="1" applyAlignment="1">
      <alignment vertical="center"/>
    </xf>
    <xf numFmtId="0" fontId="0" fillId="0" borderId="15" xfId="0"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wrapText="1"/>
    </xf>
    <xf numFmtId="0" fontId="0" fillId="0" borderId="14" xfId="0" applyFill="1" applyBorder="1" applyAlignment="1">
      <alignment vertical="center"/>
    </xf>
    <xf numFmtId="0" fontId="6" fillId="0" borderId="0" xfId="0" applyFont="1" applyBorder="1" applyAlignment="1">
      <alignment vertical="center"/>
    </xf>
    <xf numFmtId="0" fontId="0" fillId="0" borderId="0" xfId="0" applyFill="1" applyBorder="1" applyAlignment="1">
      <alignment vertical="center"/>
    </xf>
    <xf numFmtId="0" fontId="0" fillId="0" borderId="0" xfId="0" applyFont="1" applyBorder="1" applyAlignment="1">
      <alignment horizontal="center" vertical="center"/>
    </xf>
    <xf numFmtId="0" fontId="6" fillId="0" borderId="10" xfId="0" applyFont="1" applyBorder="1" applyAlignment="1">
      <alignment horizontal="center" vertical="center" wrapText="1"/>
    </xf>
    <xf numFmtId="0" fontId="0" fillId="0" borderId="0" xfId="0" applyFill="1" applyBorder="1" applyAlignment="1">
      <alignment vertical="center" wrapText="1"/>
    </xf>
    <xf numFmtId="0" fontId="1" fillId="0" borderId="10" xfId="0" applyFont="1" applyFill="1" applyBorder="1" applyAlignment="1">
      <alignment horizontal="justify" vertical="top" wrapText="1"/>
    </xf>
    <xf numFmtId="0" fontId="6" fillId="0" borderId="15" xfId="0" applyFont="1" applyBorder="1" applyAlignment="1">
      <alignment vertical="center"/>
    </xf>
    <xf numFmtId="0" fontId="1" fillId="0" borderId="10" xfId="0" applyFont="1" applyFill="1" applyBorder="1" applyAlignment="1">
      <alignment horizontal="justify" vertical="center" wrapText="1"/>
    </xf>
    <xf numFmtId="0" fontId="6" fillId="0" borderId="0" xfId="0" applyFont="1" applyFill="1" applyAlignment="1">
      <alignment vertical="center"/>
    </xf>
    <xf numFmtId="0" fontId="6" fillId="0" borderId="10" xfId="0" applyFont="1" applyBorder="1" applyAlignment="1">
      <alignment horizontal="center" vertical="center"/>
    </xf>
    <xf numFmtId="0" fontId="1" fillId="0" borderId="12" xfId="0" applyFont="1" applyBorder="1" applyAlignment="1">
      <alignment horizontal="left" vertical="center" wrapText="1"/>
    </xf>
    <xf numFmtId="0" fontId="6" fillId="0" borderId="0" xfId="0" applyFont="1" applyAlignment="1">
      <alignment horizontal="left" vertical="center"/>
    </xf>
    <xf numFmtId="0" fontId="1" fillId="0" borderId="10" xfId="0" applyFont="1" applyBorder="1" applyAlignment="1">
      <alignment horizontal="left" vertical="center" wrapText="1"/>
    </xf>
    <xf numFmtId="0" fontId="6" fillId="0" borderId="15" xfId="0" applyFont="1" applyBorder="1" applyAlignment="1">
      <alignment vertical="top"/>
    </xf>
    <xf numFmtId="0" fontId="7" fillId="0" borderId="0" xfId="0" applyFont="1" applyAlignment="1">
      <alignment vertical="center"/>
    </xf>
    <xf numFmtId="0" fontId="6" fillId="33" borderId="10" xfId="0" applyFont="1" applyFill="1" applyBorder="1" applyAlignment="1">
      <alignment vertical="center"/>
    </xf>
    <xf numFmtId="0" fontId="2" fillId="33" borderId="10" xfId="0" applyFont="1" applyFill="1" applyBorder="1" applyAlignment="1">
      <alignment horizontal="center" vertical="center" wrapText="1"/>
    </xf>
    <xf numFmtId="0" fontId="1" fillId="0" borderId="12" xfId="0" applyFont="1" applyBorder="1" applyAlignment="1">
      <alignment vertical="center" wrapText="1"/>
    </xf>
    <xf numFmtId="0" fontId="4" fillId="0" borderId="16" xfId="0" applyFont="1" applyBorder="1" applyAlignment="1">
      <alignment horizontal="left" vertical="center" wrapText="1"/>
    </xf>
    <xf numFmtId="0" fontId="4" fillId="0" borderId="0" xfId="0" applyFont="1" applyBorder="1" applyAlignment="1">
      <alignment horizontal="left" vertical="center"/>
    </xf>
    <xf numFmtId="0" fontId="4" fillId="33" borderId="17" xfId="0" applyFont="1" applyFill="1" applyBorder="1" applyAlignment="1">
      <alignment horizontal="centerContinuous" vertical="center" wrapText="1"/>
    </xf>
    <xf numFmtId="0" fontId="4" fillId="33" borderId="18" xfId="0" applyFont="1" applyFill="1" applyBorder="1" applyAlignment="1">
      <alignment horizontal="centerContinuous"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1" fillId="0" borderId="14" xfId="0" applyFont="1" applyFill="1" applyBorder="1" applyAlignment="1">
      <alignment horizontal="justify" vertical="top" wrapText="1"/>
    </xf>
    <xf numFmtId="0" fontId="4" fillId="0" borderId="17" xfId="0" applyFont="1" applyBorder="1" applyAlignment="1">
      <alignment horizontal="right" vertical="center" wrapText="1"/>
    </xf>
    <xf numFmtId="0" fontId="4" fillId="0" borderId="0" xfId="0" applyFont="1" applyAlignment="1">
      <alignment horizontal="right" vertical="center"/>
    </xf>
    <xf numFmtId="0" fontId="4" fillId="0" borderId="21" xfId="0" applyFont="1" applyBorder="1" applyAlignment="1">
      <alignment horizontal="right" vertical="center" wrapText="1"/>
    </xf>
    <xf numFmtId="0" fontId="4" fillId="0" borderId="22" xfId="0" applyFont="1" applyBorder="1" applyAlignment="1">
      <alignment horizontal="right" vertical="center" wrapText="1"/>
    </xf>
    <xf numFmtId="0" fontId="4" fillId="0" borderId="23" xfId="0" applyFont="1" applyBorder="1" applyAlignment="1">
      <alignment horizontal="right" vertical="center" wrapText="1"/>
    </xf>
    <xf numFmtId="0" fontId="1" fillId="0" borderId="12" xfId="0" applyFont="1" applyFill="1" applyBorder="1" applyAlignment="1">
      <alignment horizontal="justify" vertical="top" wrapText="1"/>
    </xf>
    <xf numFmtId="0" fontId="0" fillId="0" borderId="15" xfId="0" applyFill="1" applyBorder="1" applyAlignment="1">
      <alignment vertical="center" wrapText="1"/>
    </xf>
    <xf numFmtId="0" fontId="0" fillId="0" borderId="14" xfId="0" applyFill="1" applyBorder="1" applyAlignment="1">
      <alignment vertical="center" wrapText="1"/>
    </xf>
    <xf numFmtId="0" fontId="1" fillId="0" borderId="15" xfId="0" applyFont="1" applyFill="1" applyBorder="1" applyAlignment="1">
      <alignment horizontal="justify" vertical="top" wrapText="1"/>
    </xf>
    <xf numFmtId="0" fontId="8" fillId="0" borderId="1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0" fillId="0" borderId="12" xfId="0" applyBorder="1" applyAlignment="1">
      <alignment vertical="center" wrapText="1"/>
    </xf>
    <xf numFmtId="0" fontId="1" fillId="0" borderId="24" xfId="0" applyFont="1" applyBorder="1" applyAlignment="1">
      <alignment horizontal="justify" vertical="center" wrapText="1"/>
    </xf>
    <xf numFmtId="0" fontId="9" fillId="0" borderId="10" xfId="0" applyFont="1" applyFill="1" applyBorder="1" applyAlignment="1">
      <alignment horizontal="center" vertical="center" wrapText="1"/>
    </xf>
    <xf numFmtId="0" fontId="1" fillId="0" borderId="10" xfId="0" applyFont="1" applyBorder="1" applyAlignment="1">
      <alignment vertical="center" wrapText="1"/>
    </xf>
    <xf numFmtId="0" fontId="9" fillId="0" borderId="15" xfId="0" applyFont="1" applyFill="1" applyBorder="1" applyAlignment="1">
      <alignment horizontal="center" vertical="center" wrapText="1"/>
    </xf>
    <xf numFmtId="0" fontId="1" fillId="0" borderId="0" xfId="0" applyFont="1" applyFill="1" applyBorder="1" applyAlignment="1">
      <alignment horizontal="justify" vertical="top" wrapText="1"/>
    </xf>
    <xf numFmtId="0" fontId="8" fillId="0" borderId="0" xfId="0" applyFont="1" applyFill="1" applyBorder="1" applyAlignment="1">
      <alignment horizontal="center" vertical="center" wrapText="1"/>
    </xf>
    <xf numFmtId="0" fontId="1" fillId="0" borderId="0" xfId="0" applyFont="1" applyBorder="1" applyAlignment="1">
      <alignment horizontal="justify" vertical="center" wrapText="1"/>
    </xf>
    <xf numFmtId="0" fontId="1"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3" fillId="0" borderId="11" xfId="0" applyFont="1" applyBorder="1" applyAlignment="1">
      <alignment vertical="center"/>
    </xf>
    <xf numFmtId="0" fontId="3" fillId="0" borderId="11" xfId="0" applyFont="1" applyBorder="1" applyAlignment="1">
      <alignment horizontal="center" vertical="center"/>
    </xf>
    <xf numFmtId="0" fontId="6" fillId="0" borderId="11" xfId="0" applyFont="1" applyBorder="1" applyAlignment="1">
      <alignment horizontal="center" vertical="center"/>
    </xf>
    <xf numFmtId="0" fontId="1" fillId="0" borderId="10" xfId="0" applyFont="1" applyFill="1" applyBorder="1" applyAlignment="1">
      <alignment horizontal="center" vertical="center" wrapText="1"/>
    </xf>
    <xf numFmtId="0" fontId="4" fillId="0" borderId="23" xfId="0" applyFont="1" applyFill="1" applyBorder="1" applyAlignment="1">
      <alignment horizontal="right" vertical="center" wrapText="1"/>
    </xf>
    <xf numFmtId="0" fontId="4" fillId="0" borderId="2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4" fillId="0" borderId="10" xfId="0" applyFont="1" applyBorder="1" applyAlignment="1">
      <alignment horizontal="justify"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8" fillId="0" borderId="1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 fillId="0" borderId="15" xfId="0" applyFont="1" applyBorder="1" applyAlignment="1">
      <alignment horizontal="center" vertical="top" wrapText="1"/>
    </xf>
    <xf numFmtId="0" fontId="1" fillId="0" borderId="14" xfId="0" applyFont="1" applyBorder="1" applyAlignment="1">
      <alignment horizontal="center" vertical="top" wrapText="1"/>
    </xf>
    <xf numFmtId="0" fontId="72" fillId="0" borderId="13" xfId="0" applyFont="1" applyBorder="1" applyAlignment="1">
      <alignment horizontal="justify" vertical="center" wrapText="1"/>
    </xf>
    <xf numFmtId="0" fontId="11" fillId="0" borderId="10" xfId="0" applyFont="1" applyBorder="1" applyAlignment="1">
      <alignment horizontal="left" vertical="center" wrapText="1"/>
    </xf>
    <xf numFmtId="0" fontId="72" fillId="0" borderId="14" xfId="0" applyFont="1" applyBorder="1" applyAlignment="1">
      <alignment horizontal="justify" vertical="center" wrapText="1"/>
    </xf>
    <xf numFmtId="0" fontId="72" fillId="0" borderId="10" xfId="0" applyFont="1" applyBorder="1" applyAlignment="1">
      <alignment horizontal="center" vertical="center" wrapText="1"/>
    </xf>
    <xf numFmtId="0" fontId="11" fillId="0" borderId="12" xfId="0" applyFont="1" applyBorder="1" applyAlignment="1">
      <alignment horizontal="left" vertical="center" wrapText="1"/>
    </xf>
    <xf numFmtId="0" fontId="73" fillId="0" borderId="12" xfId="0" applyFont="1" applyFill="1" applyBorder="1" applyAlignment="1">
      <alignment horizontal="center" vertical="center" wrapText="1"/>
    </xf>
    <xf numFmtId="0" fontId="74" fillId="0" borderId="10" xfId="0" applyFont="1" applyFill="1" applyBorder="1" applyAlignment="1">
      <alignment horizontal="justify" vertical="center" wrapText="1"/>
    </xf>
    <xf numFmtId="0" fontId="72" fillId="0" borderId="10" xfId="0" applyFont="1" applyBorder="1" applyAlignment="1">
      <alignment horizontal="justify" vertical="center" wrapText="1"/>
    </xf>
    <xf numFmtId="0" fontId="74" fillId="0" borderId="10" xfId="0" applyFont="1" applyBorder="1" applyAlignment="1">
      <alignment horizontal="justify" vertical="center" wrapText="1"/>
    </xf>
    <xf numFmtId="0" fontId="74" fillId="0" borderId="15" xfId="0" applyFont="1" applyFill="1" applyBorder="1" applyAlignment="1">
      <alignment horizontal="justify" vertical="top" wrapText="1"/>
    </xf>
    <xf numFmtId="182" fontId="14" fillId="0" borderId="0" xfId="68" applyNumberFormat="1" applyFont="1" applyProtection="1">
      <alignment/>
      <protection locked="0"/>
    </xf>
    <xf numFmtId="182" fontId="14" fillId="0" borderId="0" xfId="68" applyNumberFormat="1" applyFont="1" applyAlignment="1" applyProtection="1">
      <alignment vertical="center"/>
      <protection locked="0"/>
    </xf>
    <xf numFmtId="182" fontId="14" fillId="0" borderId="0" xfId="68" applyNumberFormat="1" applyFont="1" applyAlignment="1" applyProtection="1">
      <alignment horizontal="right" vertical="center"/>
      <protection locked="0"/>
    </xf>
    <xf numFmtId="182" fontId="14" fillId="0" borderId="0" xfId="68" applyNumberFormat="1" applyFont="1" applyAlignment="1" applyProtection="1">
      <alignment horizontal="center" vertical="center"/>
      <protection locked="0"/>
    </xf>
    <xf numFmtId="183" fontId="15" fillId="0" borderId="0" xfId="68" applyNumberFormat="1" applyFont="1" applyBorder="1" applyAlignment="1" applyProtection="1">
      <alignment vertical="center"/>
      <protection/>
    </xf>
    <xf numFmtId="182" fontId="14" fillId="0" borderId="0" xfId="68" applyNumberFormat="1" applyFont="1" applyBorder="1" applyAlignment="1" applyProtection="1">
      <alignment horizontal="center" vertical="center"/>
      <protection/>
    </xf>
    <xf numFmtId="182" fontId="17" fillId="0" borderId="25" xfId="68" applyNumberFormat="1" applyFont="1" applyBorder="1" applyAlignment="1" applyProtection="1">
      <alignment/>
      <protection locked="0"/>
    </xf>
    <xf numFmtId="182" fontId="17" fillId="0" borderId="0" xfId="68" applyNumberFormat="1" applyFont="1" applyBorder="1" applyAlignment="1" applyProtection="1">
      <alignment/>
      <protection locked="0"/>
    </xf>
    <xf numFmtId="182" fontId="18" fillId="0" borderId="0" xfId="68" applyNumberFormat="1" applyFont="1" applyBorder="1" applyAlignment="1">
      <alignment/>
      <protection/>
    </xf>
    <xf numFmtId="182" fontId="14" fillId="0" borderId="26" xfId="68" applyNumberFormat="1" applyFont="1" applyBorder="1" applyAlignment="1" applyProtection="1">
      <alignment horizontal="center" vertical="center"/>
      <protection locked="0"/>
    </xf>
    <xf numFmtId="182" fontId="14" fillId="0" borderId="27" xfId="68" applyNumberFormat="1" applyFont="1" applyBorder="1" applyAlignment="1" applyProtection="1">
      <alignment horizontal="center" vertical="center"/>
      <protection locked="0"/>
    </xf>
    <xf numFmtId="182" fontId="17" fillId="0" borderId="26" xfId="68" applyNumberFormat="1" applyFont="1" applyBorder="1" applyAlignment="1" applyProtection="1">
      <alignment horizontal="center" vertical="center"/>
      <protection locked="0"/>
    </xf>
    <xf numFmtId="182" fontId="14" fillId="0" borderId="17" xfId="68" applyNumberFormat="1" applyFont="1" applyBorder="1" applyAlignment="1" applyProtection="1">
      <alignment horizontal="right" vertical="center"/>
      <protection locked="0"/>
    </xf>
    <xf numFmtId="182" fontId="14" fillId="0" borderId="18" xfId="68" applyNumberFormat="1" applyFont="1" applyBorder="1" applyAlignment="1" applyProtection="1">
      <alignment vertical="center"/>
      <protection locked="0"/>
    </xf>
    <xf numFmtId="182" fontId="14" fillId="0" borderId="28" xfId="68" applyNumberFormat="1" applyFont="1" applyBorder="1" applyAlignment="1" applyProtection="1">
      <alignment horizontal="center" vertical="center"/>
      <protection locked="0"/>
    </xf>
    <xf numFmtId="182" fontId="14" fillId="0" borderId="29" xfId="68" applyNumberFormat="1" applyFont="1" applyBorder="1" applyAlignment="1" applyProtection="1">
      <alignment horizontal="center" vertical="center"/>
      <protection locked="0"/>
    </xf>
    <xf numFmtId="182" fontId="14" fillId="0" borderId="26" xfId="68" applyNumberFormat="1" applyFont="1" applyBorder="1" applyAlignment="1" applyProtection="1">
      <alignment horizontal="right"/>
      <protection locked="0"/>
    </xf>
    <xf numFmtId="182" fontId="14" fillId="0" borderId="30" xfId="68" applyNumberFormat="1" applyFont="1" applyBorder="1" applyProtection="1">
      <alignment/>
      <protection locked="0"/>
    </xf>
    <xf numFmtId="182" fontId="14" fillId="0" borderId="31" xfId="68" applyNumberFormat="1" applyFont="1" applyBorder="1" applyProtection="1">
      <alignment/>
      <protection locked="0"/>
    </xf>
    <xf numFmtId="182" fontId="14" fillId="0" borderId="32" xfId="68" applyNumberFormat="1" applyFont="1" applyBorder="1" applyProtection="1">
      <alignment/>
      <protection locked="0"/>
    </xf>
    <xf numFmtId="182" fontId="17" fillId="0" borderId="26" xfId="68" applyNumberFormat="1" applyFont="1" applyBorder="1" applyAlignment="1" applyProtection="1">
      <alignment horizontal="center"/>
      <protection locked="0"/>
    </xf>
    <xf numFmtId="182" fontId="14" fillId="0" borderId="33" xfId="68" applyNumberFormat="1" applyFont="1" applyBorder="1" applyProtection="1">
      <alignment/>
      <protection locked="0"/>
    </xf>
    <xf numFmtId="182" fontId="14" fillId="0" borderId="33" xfId="68" applyNumberFormat="1" applyFont="1" applyFill="1" applyBorder="1" applyProtection="1">
      <alignment/>
      <protection locked="0"/>
    </xf>
    <xf numFmtId="182" fontId="14" fillId="0" borderId="34" xfId="68" applyNumberFormat="1" applyFont="1" applyBorder="1" applyProtection="1">
      <alignment/>
      <protection locked="0"/>
    </xf>
    <xf numFmtId="182" fontId="14" fillId="0" borderId="35" xfId="68" applyNumberFormat="1" applyFont="1" applyBorder="1" applyProtection="1">
      <alignment/>
      <protection locked="0"/>
    </xf>
    <xf numFmtId="182" fontId="14" fillId="0" borderId="0" xfId="68" applyNumberFormat="1" applyFont="1" applyAlignment="1" applyProtection="1">
      <alignment horizontal="center"/>
      <protection locked="0"/>
    </xf>
    <xf numFmtId="182" fontId="20" fillId="0" borderId="0" xfId="68" applyNumberFormat="1" applyFont="1" applyAlignment="1" applyProtection="1">
      <alignment horizontal="right"/>
      <protection locked="0"/>
    </xf>
    <xf numFmtId="182" fontId="14" fillId="0" borderId="26" xfId="68" applyNumberFormat="1" applyFont="1" applyBorder="1" applyAlignment="1" applyProtection="1">
      <alignment vertical="center"/>
      <protection locked="0"/>
    </xf>
    <xf numFmtId="0" fontId="0" fillId="0" borderId="0" xfId="68">
      <alignment/>
      <protection/>
    </xf>
    <xf numFmtId="182" fontId="14" fillId="0" borderId="0" xfId="69" applyNumberFormat="1" applyFont="1" applyProtection="1">
      <alignment/>
      <protection locked="0"/>
    </xf>
    <xf numFmtId="182" fontId="14" fillId="0" borderId="0" xfId="69" applyNumberFormat="1" applyFont="1" applyAlignment="1" applyProtection="1">
      <alignment vertical="center"/>
      <protection locked="0"/>
    </xf>
    <xf numFmtId="182" fontId="14" fillId="0" borderId="0" xfId="69" applyNumberFormat="1" applyFont="1" applyAlignment="1" applyProtection="1">
      <alignment horizontal="right" vertical="center"/>
      <protection locked="0"/>
    </xf>
    <xf numFmtId="182" fontId="14" fillId="0" borderId="0" xfId="69" applyNumberFormat="1" applyFont="1" applyAlignment="1" applyProtection="1">
      <alignment horizontal="center" vertical="center"/>
      <protection locked="0"/>
    </xf>
    <xf numFmtId="183" fontId="15" fillId="0" borderId="0" xfId="69" applyNumberFormat="1" applyFont="1" applyBorder="1" applyAlignment="1" applyProtection="1">
      <alignment vertical="center"/>
      <protection/>
    </xf>
    <xf numFmtId="182" fontId="14" fillId="0" borderId="36" xfId="69" applyNumberFormat="1" applyFont="1" applyBorder="1" applyAlignment="1" applyProtection="1">
      <alignment horizontal="center" vertical="center"/>
      <protection/>
    </xf>
    <xf numFmtId="182" fontId="14" fillId="0" borderId="0" xfId="69" applyNumberFormat="1" applyFont="1" applyBorder="1" applyAlignment="1" applyProtection="1">
      <alignment horizontal="center" vertical="center"/>
      <protection/>
    </xf>
    <xf numFmtId="182" fontId="17" fillId="0" borderId="25" xfId="69" applyNumberFormat="1" applyFont="1" applyBorder="1" applyAlignment="1" applyProtection="1">
      <alignment/>
      <protection locked="0"/>
    </xf>
    <xf numFmtId="182" fontId="17" fillId="0" borderId="0" xfId="69" applyNumberFormat="1" applyFont="1" applyBorder="1" applyAlignment="1" applyProtection="1">
      <alignment/>
      <protection locked="0"/>
    </xf>
    <xf numFmtId="182" fontId="18" fillId="0" borderId="0" xfId="69" applyNumberFormat="1" applyFont="1" applyBorder="1" applyAlignment="1">
      <alignment/>
      <protection/>
    </xf>
    <xf numFmtId="182" fontId="14" fillId="0" borderId="26" xfId="69" applyNumberFormat="1" applyFont="1" applyBorder="1" applyAlignment="1" applyProtection="1">
      <alignment horizontal="center" vertical="center"/>
      <protection locked="0"/>
    </xf>
    <xf numFmtId="182" fontId="14" fillId="0" borderId="27" xfId="69" applyNumberFormat="1" applyFont="1" applyBorder="1" applyAlignment="1" applyProtection="1">
      <alignment horizontal="center" vertical="center"/>
      <protection locked="0"/>
    </xf>
    <xf numFmtId="182" fontId="17" fillId="0" borderId="26" xfId="69" applyNumberFormat="1" applyFont="1" applyBorder="1" applyAlignment="1" applyProtection="1">
      <alignment horizontal="center" vertical="center"/>
      <protection locked="0"/>
    </xf>
    <xf numFmtId="182" fontId="14" fillId="0" borderId="17" xfId="69" applyNumberFormat="1" applyFont="1" applyBorder="1" applyAlignment="1" applyProtection="1">
      <alignment horizontal="right" vertical="center"/>
      <protection locked="0"/>
    </xf>
    <xf numFmtId="182" fontId="14" fillId="0" borderId="18" xfId="69" applyNumberFormat="1" applyFont="1" applyBorder="1" applyAlignment="1" applyProtection="1">
      <alignment vertical="center"/>
      <protection locked="0"/>
    </xf>
    <xf numFmtId="182" fontId="14" fillId="0" borderId="28" xfId="69" applyNumberFormat="1" applyFont="1" applyBorder="1" applyAlignment="1" applyProtection="1">
      <alignment horizontal="center" vertical="center"/>
      <protection locked="0"/>
    </xf>
    <xf numFmtId="182" fontId="14" fillId="0" borderId="29" xfId="69" applyNumberFormat="1" applyFont="1" applyBorder="1" applyAlignment="1" applyProtection="1">
      <alignment horizontal="center" vertical="center"/>
      <protection locked="0"/>
    </xf>
    <xf numFmtId="182" fontId="14" fillId="0" borderId="26" xfId="69" applyNumberFormat="1" applyFont="1" applyBorder="1" applyAlignment="1" applyProtection="1">
      <alignment horizontal="right"/>
      <protection locked="0"/>
    </xf>
    <xf numFmtId="184" fontId="14" fillId="0" borderId="30" xfId="69" applyNumberFormat="1" applyFont="1" applyBorder="1" applyProtection="1">
      <alignment/>
      <protection locked="0"/>
    </xf>
    <xf numFmtId="183" fontId="14" fillId="34" borderId="37" xfId="69" applyNumberFormat="1" applyFont="1" applyFill="1" applyBorder="1" applyProtection="1">
      <alignment/>
      <protection locked="0"/>
    </xf>
    <xf numFmtId="183" fontId="14" fillId="34" borderId="38" xfId="69" applyNumberFormat="1" applyFont="1" applyFill="1" applyBorder="1" applyProtection="1">
      <alignment/>
      <protection/>
    </xf>
    <xf numFmtId="184" fontId="14" fillId="0" borderId="39" xfId="69" applyNumberFormat="1" applyFont="1" applyBorder="1" applyProtection="1">
      <alignment/>
      <protection/>
    </xf>
    <xf numFmtId="183" fontId="14" fillId="34" borderId="39" xfId="69" applyNumberFormat="1" applyFont="1" applyFill="1" applyBorder="1" applyProtection="1">
      <alignment/>
      <protection/>
    </xf>
    <xf numFmtId="184" fontId="14" fillId="0" borderId="31" xfId="69" applyNumberFormat="1" applyFont="1" applyBorder="1" applyProtection="1">
      <alignment/>
      <protection locked="0"/>
    </xf>
    <xf numFmtId="183" fontId="14" fillId="34" borderId="37" xfId="69" applyNumberFormat="1" applyFont="1" applyFill="1" applyBorder="1" applyProtection="1">
      <alignment/>
      <protection/>
    </xf>
    <xf numFmtId="184" fontId="14" fillId="0" borderId="32" xfId="69" applyNumberFormat="1" applyFont="1" applyBorder="1" applyProtection="1">
      <alignment/>
      <protection locked="0"/>
    </xf>
    <xf numFmtId="182" fontId="17" fillId="0" borderId="26" xfId="69" applyNumberFormat="1" applyFont="1" applyBorder="1" applyAlignment="1" applyProtection="1">
      <alignment horizontal="center"/>
      <protection locked="0"/>
    </xf>
    <xf numFmtId="184" fontId="14" fillId="0" borderId="29" xfId="69" applyNumberFormat="1" applyFont="1" applyBorder="1" applyProtection="1">
      <alignment/>
      <protection/>
    </xf>
    <xf numFmtId="182" fontId="14" fillId="0" borderId="33" xfId="69" applyNumberFormat="1" applyFont="1" applyBorder="1" applyProtection="1">
      <alignment/>
      <protection locked="0"/>
    </xf>
    <xf numFmtId="184" fontId="14" fillId="0" borderId="27" xfId="69" applyNumberFormat="1" applyFont="1" applyBorder="1" applyProtection="1">
      <alignment/>
      <protection/>
    </xf>
    <xf numFmtId="183" fontId="14" fillId="0" borderId="0" xfId="69" applyNumberFormat="1" applyFont="1" applyProtection="1">
      <alignment/>
      <protection locked="0"/>
    </xf>
    <xf numFmtId="183" fontId="17" fillId="0" borderId="26" xfId="69" applyNumberFormat="1" applyFont="1" applyBorder="1" applyAlignment="1" applyProtection="1">
      <alignment horizontal="center"/>
      <protection locked="0"/>
    </xf>
    <xf numFmtId="183" fontId="14" fillId="0" borderId="33" xfId="69" applyNumberFormat="1" applyFont="1" applyFill="1" applyBorder="1" applyProtection="1">
      <alignment/>
      <protection locked="0"/>
    </xf>
    <xf numFmtId="183" fontId="14" fillId="0" borderId="34" xfId="69" applyNumberFormat="1" applyFont="1" applyBorder="1" applyProtection="1">
      <alignment/>
      <protection locked="0"/>
    </xf>
    <xf numFmtId="183" fontId="14" fillId="0" borderId="36" xfId="69" applyNumberFormat="1" applyFont="1" applyBorder="1" applyProtection="1">
      <alignment/>
      <protection/>
    </xf>
    <xf numFmtId="183" fontId="14" fillId="0" borderId="35" xfId="69" applyNumberFormat="1" applyFont="1" applyBorder="1" applyProtection="1">
      <alignment/>
      <protection locked="0"/>
    </xf>
    <xf numFmtId="182" fontId="14" fillId="0" borderId="0" xfId="69" applyNumberFormat="1" applyFont="1" applyAlignment="1" applyProtection="1">
      <alignment horizontal="center"/>
      <protection locked="0"/>
    </xf>
    <xf numFmtId="182" fontId="20" fillId="0" borderId="0" xfId="69" applyNumberFormat="1" applyFont="1" applyAlignment="1" applyProtection="1">
      <alignment horizontal="right"/>
      <protection locked="0"/>
    </xf>
    <xf numFmtId="182" fontId="17" fillId="0" borderId="0" xfId="69" applyNumberFormat="1" applyFont="1" applyAlignment="1" applyProtection="1">
      <alignment/>
      <protection locked="0"/>
    </xf>
    <xf numFmtId="182" fontId="18" fillId="0" borderId="0" xfId="69" applyNumberFormat="1" applyFont="1" applyAlignment="1">
      <alignment/>
      <protection/>
    </xf>
    <xf numFmtId="182" fontId="14" fillId="0" borderId="26" xfId="69" applyNumberFormat="1" applyFont="1" applyBorder="1" applyAlignment="1" applyProtection="1">
      <alignment vertical="center"/>
      <protection locked="0"/>
    </xf>
    <xf numFmtId="0" fontId="0" fillId="0" borderId="0" xfId="69">
      <alignment/>
      <protection/>
    </xf>
    <xf numFmtId="182" fontId="14" fillId="0" borderId="0" xfId="70" applyNumberFormat="1" applyFont="1" applyProtection="1">
      <alignment/>
      <protection locked="0"/>
    </xf>
    <xf numFmtId="182" fontId="14" fillId="0" borderId="40" xfId="70" applyNumberFormat="1" applyFont="1" applyBorder="1" applyAlignment="1" applyProtection="1">
      <alignment horizontal="center" vertical="center"/>
      <protection locked="0"/>
    </xf>
    <xf numFmtId="182" fontId="14" fillId="0" borderId="41" xfId="70" applyNumberFormat="1" applyFont="1" applyBorder="1" applyAlignment="1" applyProtection="1">
      <alignment horizontal="center" vertical="center"/>
      <protection locked="0"/>
    </xf>
    <xf numFmtId="182" fontId="14" fillId="0" borderId="42" xfId="70" applyNumberFormat="1" applyFont="1" applyBorder="1" applyAlignment="1" applyProtection="1">
      <alignment horizontal="center" vertical="center"/>
      <protection locked="0"/>
    </xf>
    <xf numFmtId="182" fontId="14" fillId="34" borderId="43" xfId="70" applyNumberFormat="1" applyFont="1" applyFill="1" applyBorder="1" applyAlignment="1" applyProtection="1">
      <alignment shrinkToFit="1"/>
      <protection/>
    </xf>
    <xf numFmtId="182" fontId="17" fillId="0" borderId="44" xfId="70" applyNumberFormat="1" applyFont="1" applyBorder="1" applyAlignment="1" applyProtection="1">
      <alignment vertical="center"/>
      <protection locked="0"/>
    </xf>
    <xf numFmtId="185" fontId="14" fillId="34" borderId="45" xfId="70" applyNumberFormat="1" applyFont="1" applyFill="1" applyBorder="1" applyAlignment="1" applyProtection="1">
      <alignment shrinkToFit="1"/>
      <protection/>
    </xf>
    <xf numFmtId="185" fontId="14" fillId="34" borderId="46" xfId="70" applyNumberFormat="1" applyFont="1" applyFill="1" applyBorder="1" applyAlignment="1" applyProtection="1">
      <alignment shrinkToFit="1"/>
      <protection/>
    </xf>
    <xf numFmtId="185" fontId="14" fillId="34" borderId="47" xfId="70" applyNumberFormat="1" applyFont="1" applyFill="1" applyBorder="1" applyAlignment="1" applyProtection="1">
      <alignment shrinkToFit="1"/>
      <protection/>
    </xf>
    <xf numFmtId="182" fontId="14" fillId="34" borderId="48" xfId="70" applyNumberFormat="1" applyFont="1" applyFill="1" applyBorder="1" applyAlignment="1" applyProtection="1">
      <alignment shrinkToFit="1"/>
      <protection/>
    </xf>
    <xf numFmtId="182" fontId="14" fillId="34" borderId="49" xfId="70" applyNumberFormat="1" applyFont="1" applyFill="1" applyBorder="1" applyAlignment="1" applyProtection="1">
      <alignment shrinkToFit="1"/>
      <protection/>
    </xf>
    <xf numFmtId="182" fontId="14" fillId="34" borderId="50" xfId="70" applyNumberFormat="1" applyFont="1" applyFill="1" applyBorder="1" applyAlignment="1" applyProtection="1">
      <alignment shrinkToFit="1"/>
      <protection/>
    </xf>
    <xf numFmtId="182" fontId="14" fillId="0" borderId="51" xfId="70" applyNumberFormat="1" applyFont="1" applyBorder="1" applyAlignment="1" applyProtection="1">
      <alignment vertical="center"/>
      <protection locked="0"/>
    </xf>
    <xf numFmtId="182" fontId="14" fillId="0" borderId="30" xfId="70" applyNumberFormat="1" applyFont="1" applyBorder="1" applyAlignment="1" applyProtection="1">
      <alignment vertical="center"/>
      <protection locked="0"/>
    </xf>
    <xf numFmtId="182" fontId="14" fillId="0" borderId="52" xfId="70" applyNumberFormat="1" applyFont="1" applyBorder="1" applyAlignment="1" applyProtection="1">
      <alignment horizontal="center" vertical="center"/>
      <protection locked="0"/>
    </xf>
    <xf numFmtId="182" fontId="14" fillId="0" borderId="53" xfId="70" applyNumberFormat="1" applyFont="1" applyBorder="1" applyAlignment="1" applyProtection="1">
      <alignment horizontal="center" vertical="center"/>
      <protection locked="0"/>
    </xf>
    <xf numFmtId="182" fontId="14" fillId="0" borderId="54" xfId="70" applyNumberFormat="1" applyFont="1" applyBorder="1" applyAlignment="1" applyProtection="1">
      <alignment horizontal="center" vertical="center"/>
      <protection locked="0"/>
    </xf>
    <xf numFmtId="182" fontId="14" fillId="0" borderId="55" xfId="70" applyNumberFormat="1" applyFont="1" applyBorder="1" applyAlignment="1" applyProtection="1">
      <alignment vertical="center"/>
      <protection locked="0"/>
    </xf>
    <xf numFmtId="182" fontId="14" fillId="0" borderId="56" xfId="70" applyNumberFormat="1" applyFont="1" applyBorder="1" applyAlignment="1" applyProtection="1">
      <alignment vertical="center"/>
      <protection locked="0"/>
    </xf>
    <xf numFmtId="182" fontId="14" fillId="0" borderId="31" xfId="70" applyNumberFormat="1" applyFont="1" applyBorder="1" applyAlignment="1" applyProtection="1">
      <alignment vertical="center"/>
      <protection locked="0"/>
    </xf>
    <xf numFmtId="182" fontId="14" fillId="0" borderId="57" xfId="70" applyNumberFormat="1" applyFont="1" applyBorder="1" applyAlignment="1" applyProtection="1">
      <alignment horizontal="center" vertical="center"/>
      <protection locked="0"/>
    </xf>
    <xf numFmtId="182" fontId="14" fillId="0" borderId="39" xfId="70" applyNumberFormat="1" applyFont="1" applyBorder="1" applyAlignment="1" applyProtection="1">
      <alignment horizontal="center" vertical="center"/>
      <protection locked="0"/>
    </xf>
    <xf numFmtId="182" fontId="14" fillId="0" borderId="58" xfId="70" applyNumberFormat="1" applyFont="1" applyBorder="1" applyAlignment="1" applyProtection="1">
      <alignment horizontal="center" vertical="center"/>
      <protection locked="0"/>
    </xf>
    <xf numFmtId="182" fontId="14" fillId="0" borderId="59" xfId="70" applyNumberFormat="1" applyFont="1" applyBorder="1" applyAlignment="1" applyProtection="1">
      <alignment vertical="center"/>
      <protection locked="0"/>
    </xf>
    <xf numFmtId="182" fontId="14" fillId="0" borderId="26" xfId="70" applyNumberFormat="1" applyFont="1" applyBorder="1" applyAlignment="1" applyProtection="1">
      <alignment horizontal="center" vertical="center"/>
      <protection locked="0"/>
    </xf>
    <xf numFmtId="182" fontId="14" fillId="0" borderId="60" xfId="70" applyNumberFormat="1" applyFont="1" applyBorder="1" applyAlignment="1" applyProtection="1">
      <alignment vertical="center"/>
      <protection locked="0"/>
    </xf>
    <xf numFmtId="182" fontId="14" fillId="0" borderId="61" xfId="70" applyNumberFormat="1" applyFont="1" applyBorder="1" applyAlignment="1" applyProtection="1">
      <alignment vertical="center"/>
      <protection locked="0"/>
    </xf>
    <xf numFmtId="182" fontId="14" fillId="0" borderId="62" xfId="70" applyNumberFormat="1" applyFont="1" applyBorder="1" applyAlignment="1" applyProtection="1">
      <alignment horizontal="center" vertical="center"/>
      <protection locked="0"/>
    </xf>
    <xf numFmtId="182" fontId="14" fillId="0" borderId="27" xfId="70" applyNumberFormat="1" applyFont="1" applyBorder="1" applyAlignment="1" applyProtection="1">
      <alignment horizontal="center" vertical="center"/>
      <protection locked="0"/>
    </xf>
    <xf numFmtId="182" fontId="14" fillId="0" borderId="63" xfId="70" applyNumberFormat="1" applyFont="1" applyBorder="1" applyAlignment="1" applyProtection="1">
      <alignment horizontal="center" vertical="center"/>
      <protection locked="0"/>
    </xf>
    <xf numFmtId="182" fontId="14" fillId="0" borderId="64" xfId="70" applyNumberFormat="1" applyFont="1" applyBorder="1" applyAlignment="1" applyProtection="1">
      <alignment vertical="center"/>
      <protection locked="0"/>
    </xf>
    <xf numFmtId="186" fontId="14" fillId="34" borderId="65" xfId="70" applyNumberFormat="1" applyFont="1" applyFill="1" applyBorder="1" applyAlignment="1" applyProtection="1">
      <alignment shrinkToFit="1"/>
      <protection/>
    </xf>
    <xf numFmtId="0" fontId="14" fillId="34" borderId="66" xfId="70" applyNumberFormat="1" applyFont="1" applyFill="1" applyBorder="1" applyAlignment="1" applyProtection="1">
      <alignment shrinkToFit="1"/>
      <protection/>
    </xf>
    <xf numFmtId="182" fontId="14" fillId="0" borderId="67" xfId="70" applyNumberFormat="1" applyFont="1" applyBorder="1" applyAlignment="1" applyProtection="1">
      <alignment vertical="center"/>
      <protection locked="0"/>
    </xf>
    <xf numFmtId="182" fontId="14" fillId="0" borderId="52" xfId="70" applyNumberFormat="1" applyFont="1" applyBorder="1" applyAlignment="1" applyProtection="1">
      <alignment vertical="center"/>
      <protection locked="0"/>
    </xf>
    <xf numFmtId="182" fontId="14" fillId="0" borderId="53" xfId="70" applyNumberFormat="1" applyFont="1" applyBorder="1" applyAlignment="1" applyProtection="1">
      <alignment vertical="center"/>
      <protection locked="0"/>
    </xf>
    <xf numFmtId="182" fontId="14" fillId="0" borderId="39" xfId="70" applyNumberFormat="1" applyFont="1" applyBorder="1" applyAlignment="1" applyProtection="1">
      <alignment vertical="center"/>
      <protection locked="0"/>
    </xf>
    <xf numFmtId="182" fontId="14" fillId="0" borderId="26" xfId="70" applyNumberFormat="1" applyFont="1" applyBorder="1" applyAlignment="1" applyProtection="1">
      <alignment vertical="center"/>
      <protection locked="0"/>
    </xf>
    <xf numFmtId="182" fontId="14" fillId="0" borderId="57" xfId="70" applyNumberFormat="1" applyFont="1" applyBorder="1" applyAlignment="1" applyProtection="1">
      <alignment vertical="center"/>
      <protection locked="0"/>
    </xf>
    <xf numFmtId="187" fontId="14" fillId="34" borderId="45" xfId="70" applyNumberFormat="1" applyFont="1" applyFill="1" applyBorder="1" applyAlignment="1" applyProtection="1">
      <alignment shrinkToFit="1"/>
      <protection/>
    </xf>
    <xf numFmtId="187" fontId="14" fillId="34" borderId="46" xfId="70" applyNumberFormat="1" applyFont="1" applyFill="1" applyBorder="1" applyAlignment="1" applyProtection="1">
      <alignment shrinkToFit="1"/>
      <protection/>
    </xf>
    <xf numFmtId="187" fontId="14" fillId="34" borderId="47" xfId="70" applyNumberFormat="1" applyFont="1" applyFill="1" applyBorder="1" applyAlignment="1" applyProtection="1">
      <alignment shrinkToFit="1"/>
      <protection/>
    </xf>
    <xf numFmtId="182" fontId="14" fillId="0" borderId="68" xfId="70" applyNumberFormat="1" applyFont="1" applyBorder="1" applyAlignment="1" applyProtection="1">
      <alignment vertical="center"/>
      <protection locked="0"/>
    </xf>
    <xf numFmtId="0" fontId="14" fillId="34" borderId="69" xfId="70" applyNumberFormat="1" applyFont="1" applyFill="1" applyBorder="1" applyAlignment="1" applyProtection="1">
      <alignment shrinkToFit="1"/>
      <protection/>
    </xf>
    <xf numFmtId="182" fontId="14" fillId="0" borderId="70" xfId="70" applyNumberFormat="1" applyFont="1" applyBorder="1" applyAlignment="1" applyProtection="1">
      <alignment vertical="center"/>
      <protection locked="0"/>
    </xf>
    <xf numFmtId="182" fontId="14" fillId="0" borderId="65" xfId="70" applyNumberFormat="1" applyFont="1" applyBorder="1" applyAlignment="1" applyProtection="1">
      <alignment horizontal="center" vertical="center"/>
      <protection locked="0"/>
    </xf>
    <xf numFmtId="182" fontId="14" fillId="0" borderId="71" xfId="70" applyNumberFormat="1" applyFont="1" applyBorder="1" applyAlignment="1" applyProtection="1">
      <alignment horizontal="center" vertical="center"/>
      <protection locked="0"/>
    </xf>
    <xf numFmtId="182" fontId="14" fillId="0" borderId="38" xfId="70" applyNumberFormat="1" applyFont="1" applyBorder="1" applyAlignment="1" applyProtection="1">
      <alignment horizontal="center" vertical="center"/>
      <protection locked="0"/>
    </xf>
    <xf numFmtId="182" fontId="14" fillId="0" borderId="72" xfId="70" applyNumberFormat="1" applyFont="1" applyBorder="1" applyAlignment="1" applyProtection="1">
      <alignment vertical="center"/>
      <protection locked="0"/>
    </xf>
    <xf numFmtId="182" fontId="14" fillId="0" borderId="73" xfId="70" applyNumberFormat="1" applyFont="1" applyBorder="1" applyAlignment="1" applyProtection="1">
      <alignment horizontal="center" vertical="center"/>
      <protection locked="0"/>
    </xf>
    <xf numFmtId="182" fontId="14" fillId="0" borderId="29" xfId="70" applyNumberFormat="1" applyFont="1" applyBorder="1" applyAlignment="1" applyProtection="1">
      <alignment horizontal="center" vertical="center"/>
      <protection locked="0"/>
    </xf>
    <xf numFmtId="182" fontId="14" fillId="0" borderId="74" xfId="70" applyNumberFormat="1" applyFont="1" applyBorder="1" applyAlignment="1" applyProtection="1">
      <alignment horizontal="center" vertical="center"/>
      <protection locked="0"/>
    </xf>
    <xf numFmtId="182" fontId="14" fillId="0" borderId="75" xfId="70" applyNumberFormat="1" applyFont="1" applyBorder="1" applyAlignment="1" applyProtection="1">
      <alignment vertical="center"/>
      <protection locked="0"/>
    </xf>
    <xf numFmtId="182" fontId="14" fillId="0" borderId="32" xfId="70" applyNumberFormat="1" applyFont="1" applyBorder="1" applyAlignment="1" applyProtection="1">
      <alignment vertical="center"/>
      <protection locked="0"/>
    </xf>
    <xf numFmtId="182" fontId="14" fillId="0" borderId="76" xfId="70" applyNumberFormat="1" applyFont="1" applyBorder="1" applyAlignment="1" applyProtection="1">
      <alignment horizontal="center" vertical="center"/>
      <protection locked="0"/>
    </xf>
    <xf numFmtId="182" fontId="14" fillId="0" borderId="77" xfId="70" applyNumberFormat="1" applyFont="1" applyBorder="1" applyAlignment="1" applyProtection="1">
      <alignment horizontal="center" vertical="center"/>
      <protection locked="0"/>
    </xf>
    <xf numFmtId="182" fontId="14" fillId="0" borderId="78" xfId="70" applyNumberFormat="1" applyFont="1" applyBorder="1" applyAlignment="1" applyProtection="1">
      <alignment horizontal="center" vertical="center"/>
      <protection locked="0"/>
    </xf>
    <xf numFmtId="182" fontId="14" fillId="0" borderId="79" xfId="70" applyNumberFormat="1" applyFont="1" applyBorder="1" applyAlignment="1" applyProtection="1">
      <alignment vertical="center"/>
      <protection locked="0"/>
    </xf>
    <xf numFmtId="182" fontId="14" fillId="0" borderId="80" xfId="70" applyNumberFormat="1" applyFont="1" applyBorder="1" applyAlignment="1" applyProtection="1">
      <alignment vertical="center"/>
      <protection locked="0"/>
    </xf>
    <xf numFmtId="182" fontId="14" fillId="0" borderId="73" xfId="70" applyNumberFormat="1" applyFont="1" applyBorder="1" applyAlignment="1" applyProtection="1">
      <alignment vertical="center"/>
      <protection locked="0"/>
    </xf>
    <xf numFmtId="182" fontId="14" fillId="0" borderId="29" xfId="70" applyNumberFormat="1" applyFont="1" applyBorder="1" applyAlignment="1" applyProtection="1">
      <alignment vertical="center"/>
      <protection locked="0"/>
    </xf>
    <xf numFmtId="182" fontId="14" fillId="0" borderId="74" xfId="70" applyNumberFormat="1" applyFont="1" applyBorder="1" applyAlignment="1" applyProtection="1">
      <alignment vertical="center"/>
      <protection locked="0"/>
    </xf>
    <xf numFmtId="182" fontId="14" fillId="0" borderId="38" xfId="70" applyNumberFormat="1" applyFont="1" applyBorder="1" applyAlignment="1" applyProtection="1">
      <alignment vertical="center"/>
      <protection locked="0"/>
    </xf>
    <xf numFmtId="182" fontId="14" fillId="0" borderId="58" xfId="70" applyNumberFormat="1" applyFont="1" applyBorder="1" applyAlignment="1" applyProtection="1">
      <alignment vertical="center"/>
      <protection locked="0"/>
    </xf>
    <xf numFmtId="182" fontId="14" fillId="0" borderId="81" xfId="70" applyNumberFormat="1" applyFont="1" applyBorder="1" applyAlignment="1" applyProtection="1">
      <alignment vertical="center"/>
      <protection locked="0"/>
    </xf>
    <xf numFmtId="182" fontId="14" fillId="0" borderId="82" xfId="70" applyNumberFormat="1" applyFont="1" applyBorder="1" applyAlignment="1" applyProtection="1">
      <alignment vertical="center"/>
      <protection locked="0"/>
    </xf>
    <xf numFmtId="182" fontId="14" fillId="0" borderId="83" xfId="70" applyNumberFormat="1" applyFont="1" applyBorder="1" applyAlignment="1" applyProtection="1">
      <alignment vertical="center"/>
      <protection locked="0"/>
    </xf>
    <xf numFmtId="182" fontId="14" fillId="0" borderId="84" xfId="70" applyNumberFormat="1" applyFont="1" applyBorder="1" applyAlignment="1" applyProtection="1">
      <alignment vertical="center"/>
      <protection locked="0"/>
    </xf>
    <xf numFmtId="182" fontId="14" fillId="0" borderId="85" xfId="70" applyNumberFormat="1" applyFont="1" applyBorder="1" applyAlignment="1" applyProtection="1">
      <alignment vertical="center"/>
      <protection locked="0"/>
    </xf>
    <xf numFmtId="182" fontId="14" fillId="0" borderId="86" xfId="70" applyNumberFormat="1" applyFont="1" applyBorder="1" applyAlignment="1" applyProtection="1">
      <alignment vertical="center"/>
      <protection locked="0"/>
    </xf>
    <xf numFmtId="182" fontId="14" fillId="0" borderId="0" xfId="70" applyNumberFormat="1" applyFont="1" applyAlignment="1" applyProtection="1">
      <alignment vertical="center"/>
      <protection locked="0"/>
    </xf>
    <xf numFmtId="0" fontId="0" fillId="0" borderId="0" xfId="70">
      <alignment/>
      <protection/>
    </xf>
    <xf numFmtId="182" fontId="14" fillId="0" borderId="0" xfId="71" applyNumberFormat="1" applyFont="1" applyProtection="1">
      <alignment/>
      <protection locked="0"/>
    </xf>
    <xf numFmtId="182" fontId="14" fillId="0" borderId="40" xfId="71" applyNumberFormat="1" applyFont="1" applyBorder="1" applyAlignment="1" applyProtection="1">
      <alignment horizontal="center"/>
      <protection locked="0"/>
    </xf>
    <xf numFmtId="182" fontId="14" fillId="0" borderId="41" xfId="71" applyNumberFormat="1" applyFont="1" applyBorder="1" applyAlignment="1" applyProtection="1">
      <alignment horizontal="center"/>
      <protection locked="0"/>
    </xf>
    <xf numFmtId="182" fontId="14" fillId="0" borderId="42" xfId="71" applyNumberFormat="1" applyFont="1" applyBorder="1" applyAlignment="1" applyProtection="1">
      <alignment horizontal="center"/>
      <protection locked="0"/>
    </xf>
    <xf numFmtId="182" fontId="14" fillId="34" borderId="43" xfId="71" applyNumberFormat="1" applyFont="1" applyFill="1" applyBorder="1" applyAlignment="1" applyProtection="1">
      <alignment shrinkToFit="1"/>
      <protection/>
    </xf>
    <xf numFmtId="182" fontId="17" fillId="0" borderId="44" xfId="71" applyNumberFormat="1" applyFont="1" applyBorder="1" applyAlignment="1" applyProtection="1">
      <alignment vertical="center"/>
      <protection locked="0"/>
    </xf>
    <xf numFmtId="185" fontId="14" fillId="34" borderId="45" xfId="71" applyNumberFormat="1" applyFont="1" applyFill="1" applyBorder="1" applyAlignment="1" applyProtection="1">
      <alignment shrinkToFit="1"/>
      <protection/>
    </xf>
    <xf numFmtId="185" fontId="14" fillId="34" borderId="46" xfId="71" applyNumberFormat="1" applyFont="1" applyFill="1" applyBorder="1" applyAlignment="1" applyProtection="1">
      <alignment shrinkToFit="1"/>
      <protection/>
    </xf>
    <xf numFmtId="185" fontId="14" fillId="34" borderId="47" xfId="71" applyNumberFormat="1" applyFont="1" applyFill="1" applyBorder="1" applyAlignment="1" applyProtection="1">
      <alignment shrinkToFit="1"/>
      <protection/>
    </xf>
    <xf numFmtId="182" fontId="14" fillId="34" borderId="48" xfId="71" applyNumberFormat="1" applyFont="1" applyFill="1" applyBorder="1" applyAlignment="1" applyProtection="1">
      <alignment shrinkToFit="1"/>
      <protection/>
    </xf>
    <xf numFmtId="182" fontId="14" fillId="34" borderId="49" xfId="71" applyNumberFormat="1" applyFont="1" applyFill="1" applyBorder="1" applyAlignment="1" applyProtection="1">
      <alignment shrinkToFit="1"/>
      <protection/>
    </xf>
    <xf numFmtId="182" fontId="14" fillId="34" borderId="50" xfId="71" applyNumberFormat="1" applyFont="1" applyFill="1" applyBorder="1" applyAlignment="1" applyProtection="1">
      <alignment shrinkToFit="1"/>
      <protection/>
    </xf>
    <xf numFmtId="182" fontId="14" fillId="0" borderId="51" xfId="71" applyNumberFormat="1" applyFont="1" applyBorder="1" applyProtection="1">
      <alignment/>
      <protection locked="0"/>
    </xf>
    <xf numFmtId="182" fontId="14" fillId="0" borderId="30" xfId="71" applyNumberFormat="1" applyFont="1" applyBorder="1" applyProtection="1">
      <alignment/>
      <protection locked="0"/>
    </xf>
    <xf numFmtId="182" fontId="14" fillId="0" borderId="52" xfId="71" applyNumberFormat="1" applyFont="1" applyBorder="1" applyAlignment="1" applyProtection="1">
      <alignment horizontal="center" vertical="center"/>
      <protection locked="0"/>
    </xf>
    <xf numFmtId="182" fontId="14" fillId="0" borderId="53" xfId="71" applyNumberFormat="1" applyFont="1" applyBorder="1" applyAlignment="1" applyProtection="1">
      <alignment horizontal="center" vertical="center"/>
      <protection locked="0"/>
    </xf>
    <xf numFmtId="182" fontId="14" fillId="0" borderId="54" xfId="71" applyNumberFormat="1" applyFont="1" applyBorder="1" applyAlignment="1" applyProtection="1">
      <alignment horizontal="center" vertical="center"/>
      <protection locked="0"/>
    </xf>
    <xf numFmtId="182" fontId="14" fillId="0" borderId="55" xfId="71" applyNumberFormat="1" applyFont="1" applyBorder="1" applyProtection="1">
      <alignment/>
      <protection locked="0"/>
    </xf>
    <xf numFmtId="182" fontId="14" fillId="0" borderId="56" xfId="71" applyNumberFormat="1" applyFont="1" applyBorder="1" applyProtection="1">
      <alignment/>
      <protection locked="0"/>
    </xf>
    <xf numFmtId="182" fontId="14" fillId="0" borderId="31" xfId="71" applyNumberFormat="1" applyFont="1" applyBorder="1" applyProtection="1">
      <alignment/>
      <protection locked="0"/>
    </xf>
    <xf numFmtId="182" fontId="14" fillId="0" borderId="57" xfId="71" applyNumberFormat="1" applyFont="1" applyBorder="1" applyAlignment="1" applyProtection="1">
      <alignment horizontal="center" vertical="center"/>
      <protection locked="0"/>
    </xf>
    <xf numFmtId="182" fontId="14" fillId="0" borderId="39" xfId="71" applyNumberFormat="1" applyFont="1" applyBorder="1" applyAlignment="1" applyProtection="1">
      <alignment horizontal="center" vertical="center"/>
      <protection locked="0"/>
    </xf>
    <xf numFmtId="182" fontId="14" fillId="0" borderId="58" xfId="71" applyNumberFormat="1" applyFont="1" applyBorder="1" applyAlignment="1" applyProtection="1">
      <alignment horizontal="center" vertical="center"/>
      <protection locked="0"/>
    </xf>
    <xf numFmtId="182" fontId="14" fillId="0" borderId="59" xfId="71" applyNumberFormat="1" applyFont="1" applyBorder="1" applyProtection="1">
      <alignment/>
      <protection locked="0"/>
    </xf>
    <xf numFmtId="182" fontId="14" fillId="0" borderId="26" xfId="71" applyNumberFormat="1" applyFont="1" applyBorder="1" applyAlignment="1" applyProtection="1">
      <alignment horizontal="center" vertical="center"/>
      <protection locked="0"/>
    </xf>
    <xf numFmtId="182" fontId="14" fillId="0" borderId="60" xfId="71" applyNumberFormat="1" applyFont="1" applyBorder="1" applyProtection="1">
      <alignment/>
      <protection locked="0"/>
    </xf>
    <xf numFmtId="182" fontId="14" fillId="0" borderId="61" xfId="71" applyNumberFormat="1" applyFont="1" applyBorder="1" applyProtection="1">
      <alignment/>
      <protection locked="0"/>
    </xf>
    <xf numFmtId="182" fontId="14" fillId="0" borderId="62" xfId="71" applyNumberFormat="1" applyFont="1" applyBorder="1" applyAlignment="1" applyProtection="1">
      <alignment horizontal="center" vertical="center"/>
      <protection locked="0"/>
    </xf>
    <xf numFmtId="182" fontId="14" fillId="0" borderId="27" xfId="71" applyNumberFormat="1" applyFont="1" applyBorder="1" applyAlignment="1" applyProtection="1">
      <alignment horizontal="center" vertical="center"/>
      <protection locked="0"/>
    </xf>
    <xf numFmtId="182" fontId="14" fillId="0" borderId="63" xfId="71" applyNumberFormat="1" applyFont="1" applyBorder="1" applyAlignment="1" applyProtection="1">
      <alignment horizontal="center" vertical="center"/>
      <protection locked="0"/>
    </xf>
    <xf numFmtId="182" fontId="14" fillId="0" borderId="64" xfId="71" applyNumberFormat="1" applyFont="1" applyBorder="1" applyProtection="1">
      <alignment/>
      <protection locked="0"/>
    </xf>
    <xf numFmtId="186" fontId="14" fillId="34" borderId="65" xfId="71" applyNumberFormat="1" applyFont="1" applyFill="1" applyBorder="1" applyAlignment="1" applyProtection="1">
      <alignment shrinkToFit="1"/>
      <protection/>
    </xf>
    <xf numFmtId="0" fontId="14" fillId="34" borderId="66" xfId="71" applyNumberFormat="1" applyFont="1" applyFill="1" applyBorder="1" applyAlignment="1" applyProtection="1">
      <alignment shrinkToFit="1"/>
      <protection/>
    </xf>
    <xf numFmtId="182" fontId="14" fillId="0" borderId="67" xfId="71" applyNumberFormat="1" applyFont="1" applyBorder="1" applyProtection="1">
      <alignment/>
      <protection locked="0"/>
    </xf>
    <xf numFmtId="182" fontId="14" fillId="0" borderId="52" xfId="71" applyNumberFormat="1" applyFont="1" applyBorder="1" applyAlignment="1" applyProtection="1">
      <alignment vertical="center"/>
      <protection locked="0"/>
    </xf>
    <xf numFmtId="182" fontId="14" fillId="0" borderId="53" xfId="71" applyNumberFormat="1" applyFont="1" applyBorder="1" applyAlignment="1" applyProtection="1">
      <alignment vertical="center"/>
      <protection locked="0"/>
    </xf>
    <xf numFmtId="182" fontId="14" fillId="0" borderId="39" xfId="71" applyNumberFormat="1" applyFont="1" applyBorder="1" applyAlignment="1" applyProtection="1">
      <alignment vertical="center"/>
      <protection locked="0"/>
    </xf>
    <xf numFmtId="182" fontId="14" fillId="0" borderId="26" xfId="71" applyNumberFormat="1" applyFont="1" applyBorder="1" applyAlignment="1" applyProtection="1">
      <alignment vertical="center"/>
      <protection locked="0"/>
    </xf>
    <xf numFmtId="182" fontId="14" fillId="0" borderId="57" xfId="71" applyNumberFormat="1" applyFont="1" applyBorder="1" applyAlignment="1" applyProtection="1">
      <alignment vertical="center"/>
      <protection locked="0"/>
    </xf>
    <xf numFmtId="187" fontId="14" fillId="34" borderId="45" xfId="71" applyNumberFormat="1" applyFont="1" applyFill="1" applyBorder="1" applyAlignment="1" applyProtection="1">
      <alignment shrinkToFit="1"/>
      <protection/>
    </xf>
    <xf numFmtId="187" fontId="14" fillId="34" borderId="46" xfId="71" applyNumberFormat="1" applyFont="1" applyFill="1" applyBorder="1" applyAlignment="1" applyProtection="1">
      <alignment shrinkToFit="1"/>
      <protection/>
    </xf>
    <xf numFmtId="187" fontId="14" fillId="34" borderId="47" xfId="71" applyNumberFormat="1" applyFont="1" applyFill="1" applyBorder="1" applyAlignment="1" applyProtection="1">
      <alignment shrinkToFit="1"/>
      <protection/>
    </xf>
    <xf numFmtId="182" fontId="14" fillId="0" borderId="68" xfId="71" applyNumberFormat="1" applyFont="1" applyBorder="1" applyProtection="1">
      <alignment/>
      <protection locked="0"/>
    </xf>
    <xf numFmtId="0" fontId="14" fillId="34" borderId="69" xfId="71" applyNumberFormat="1" applyFont="1" applyFill="1" applyBorder="1" applyAlignment="1" applyProtection="1">
      <alignment shrinkToFit="1"/>
      <protection/>
    </xf>
    <xf numFmtId="182" fontId="14" fillId="0" borderId="70" xfId="71" applyNumberFormat="1" applyFont="1" applyBorder="1" applyProtection="1">
      <alignment/>
      <protection locked="0"/>
    </xf>
    <xf numFmtId="182" fontId="14" fillId="0" borderId="65" xfId="71" applyNumberFormat="1" applyFont="1" applyBorder="1" applyAlignment="1" applyProtection="1">
      <alignment horizontal="center"/>
      <protection locked="0"/>
    </xf>
    <xf numFmtId="182" fontId="14" fillId="0" borderId="53" xfId="71" applyNumberFormat="1" applyFont="1" applyBorder="1" applyAlignment="1" applyProtection="1">
      <alignment horizontal="center"/>
      <protection locked="0"/>
    </xf>
    <xf numFmtId="182" fontId="14" fillId="0" borderId="71" xfId="71" applyNumberFormat="1" applyFont="1" applyBorder="1" applyAlignment="1" applyProtection="1">
      <alignment horizontal="center"/>
      <protection locked="0"/>
    </xf>
    <xf numFmtId="182" fontId="14" fillId="0" borderId="38" xfId="71" applyNumberFormat="1" applyFont="1" applyBorder="1" applyAlignment="1" applyProtection="1">
      <alignment horizontal="center"/>
      <protection locked="0"/>
    </xf>
    <xf numFmtId="182" fontId="14" fillId="0" borderId="39" xfId="71" applyNumberFormat="1" applyFont="1" applyBorder="1" applyAlignment="1" applyProtection="1">
      <alignment horizontal="center"/>
      <protection locked="0"/>
    </xf>
    <xf numFmtId="182" fontId="14" fillId="0" borderId="26" xfId="71" applyNumberFormat="1" applyFont="1" applyBorder="1" applyAlignment="1" applyProtection="1">
      <alignment horizontal="center"/>
      <protection locked="0"/>
    </xf>
    <xf numFmtId="182" fontId="14" fillId="0" borderId="72" xfId="71" applyNumberFormat="1" applyFont="1" applyBorder="1" applyProtection="1">
      <alignment/>
      <protection locked="0"/>
    </xf>
    <xf numFmtId="182" fontId="14" fillId="0" borderId="73" xfId="71" applyNumberFormat="1" applyFont="1" applyBorder="1" applyAlignment="1" applyProtection="1">
      <alignment horizontal="center"/>
      <protection locked="0"/>
    </xf>
    <xf numFmtId="182" fontId="14" fillId="0" borderId="29" xfId="71" applyNumberFormat="1" applyFont="1" applyBorder="1" applyAlignment="1" applyProtection="1">
      <alignment horizontal="center"/>
      <protection locked="0"/>
    </xf>
    <xf numFmtId="182" fontId="14" fillId="0" borderId="74" xfId="71" applyNumberFormat="1" applyFont="1" applyBorder="1" applyAlignment="1" applyProtection="1">
      <alignment horizontal="center"/>
      <protection locked="0"/>
    </xf>
    <xf numFmtId="182" fontId="14" fillId="0" borderId="75" xfId="71" applyNumberFormat="1" applyFont="1" applyBorder="1" applyProtection="1">
      <alignment/>
      <protection locked="0"/>
    </xf>
    <xf numFmtId="182" fontId="14" fillId="0" borderId="32" xfId="71" applyNumberFormat="1" applyFont="1" applyBorder="1" applyProtection="1">
      <alignment/>
      <protection locked="0"/>
    </xf>
    <xf numFmtId="182" fontId="14" fillId="0" borderId="76" xfId="71" applyNumberFormat="1" applyFont="1" applyBorder="1" applyAlignment="1" applyProtection="1">
      <alignment horizontal="center"/>
      <protection locked="0"/>
    </xf>
    <xf numFmtId="182" fontId="14" fillId="0" borderId="77" xfId="71" applyNumberFormat="1" applyFont="1" applyBorder="1" applyAlignment="1" applyProtection="1">
      <alignment horizontal="center"/>
      <protection locked="0"/>
    </xf>
    <xf numFmtId="182" fontId="14" fillId="0" borderId="78" xfId="71" applyNumberFormat="1" applyFont="1" applyBorder="1" applyAlignment="1" applyProtection="1">
      <alignment horizontal="center"/>
      <protection locked="0"/>
    </xf>
    <xf numFmtId="182" fontId="14" fillId="0" borderId="79" xfId="71" applyNumberFormat="1" applyFont="1" applyBorder="1" applyProtection="1">
      <alignment/>
      <protection locked="0"/>
    </xf>
    <xf numFmtId="182" fontId="14" fillId="0" borderId="80" xfId="71" applyNumberFormat="1" applyFont="1" applyBorder="1" applyProtection="1">
      <alignment/>
      <protection locked="0"/>
    </xf>
    <xf numFmtId="182" fontId="14" fillId="0" borderId="73" xfId="71" applyNumberFormat="1" applyFont="1" applyBorder="1" applyAlignment="1" applyProtection="1">
      <alignment/>
      <protection locked="0"/>
    </xf>
    <xf numFmtId="182" fontId="14" fillId="0" borderId="29" xfId="71" applyNumberFormat="1" applyFont="1" applyBorder="1" applyAlignment="1" applyProtection="1">
      <alignment/>
      <protection locked="0"/>
    </xf>
    <xf numFmtId="182" fontId="14" fillId="0" borderId="74" xfId="71" applyNumberFormat="1" applyFont="1" applyBorder="1" applyAlignment="1" applyProtection="1">
      <alignment/>
      <protection locked="0"/>
    </xf>
    <xf numFmtId="182" fontId="14" fillId="0" borderId="38" xfId="71" applyNumberFormat="1" applyFont="1" applyBorder="1" applyAlignment="1" applyProtection="1">
      <alignment/>
      <protection locked="0"/>
    </xf>
    <xf numFmtId="182" fontId="14" fillId="0" borderId="39" xfId="71" applyNumberFormat="1" applyFont="1" applyBorder="1" applyAlignment="1" applyProtection="1">
      <alignment/>
      <protection locked="0"/>
    </xf>
    <xf numFmtId="182" fontId="14" fillId="0" borderId="26" xfId="71" applyNumberFormat="1" applyFont="1" applyBorder="1" applyAlignment="1" applyProtection="1">
      <alignment/>
      <protection locked="0"/>
    </xf>
    <xf numFmtId="182" fontId="14" fillId="0" borderId="58" xfId="71" applyNumberFormat="1" applyFont="1" applyBorder="1" applyAlignment="1" applyProtection="1">
      <alignment/>
      <protection locked="0"/>
    </xf>
    <xf numFmtId="182" fontId="14" fillId="0" borderId="81" xfId="71" applyNumberFormat="1" applyFont="1" applyBorder="1" applyProtection="1">
      <alignment/>
      <protection locked="0"/>
    </xf>
    <xf numFmtId="182" fontId="14" fillId="0" borderId="82" xfId="71" applyNumberFormat="1" applyFont="1" applyBorder="1" applyProtection="1">
      <alignment/>
      <protection locked="0"/>
    </xf>
    <xf numFmtId="182" fontId="14" fillId="0" borderId="83" xfId="71" applyNumberFormat="1" applyFont="1" applyBorder="1" applyAlignment="1" applyProtection="1">
      <alignment/>
      <protection locked="0"/>
    </xf>
    <xf numFmtId="182" fontId="14" fillId="0" borderId="84" xfId="71" applyNumberFormat="1" applyFont="1" applyBorder="1" applyAlignment="1" applyProtection="1">
      <alignment/>
      <protection locked="0"/>
    </xf>
    <xf numFmtId="182" fontId="14" fillId="0" borderId="85" xfId="71" applyNumberFormat="1" applyFont="1" applyBorder="1" applyAlignment="1" applyProtection="1">
      <alignment/>
      <protection locked="0"/>
    </xf>
    <xf numFmtId="182" fontId="14" fillId="0" borderId="86" xfId="71" applyNumberFormat="1" applyFont="1" applyBorder="1" applyProtection="1">
      <alignment/>
      <protection locked="0"/>
    </xf>
    <xf numFmtId="182" fontId="14" fillId="0" borderId="0" xfId="71" applyNumberFormat="1" applyFont="1" applyAlignment="1" applyProtection="1">
      <alignment vertical="center"/>
      <protection locked="0"/>
    </xf>
    <xf numFmtId="0" fontId="0" fillId="0" borderId="0" xfId="71">
      <alignment/>
      <protection/>
    </xf>
    <xf numFmtId="182" fontId="14" fillId="0" borderId="0" xfId="61" applyNumberFormat="1" applyFont="1" applyProtection="1">
      <alignment/>
      <protection locked="0"/>
    </xf>
    <xf numFmtId="182" fontId="21" fillId="33" borderId="36" xfId="61" applyNumberFormat="1" applyFont="1" applyFill="1" applyBorder="1" applyAlignment="1" applyProtection="1">
      <alignment horizontal="center"/>
      <protection locked="0"/>
    </xf>
    <xf numFmtId="182" fontId="14" fillId="0" borderId="40" xfId="61" applyNumberFormat="1" applyFont="1" applyBorder="1" applyAlignment="1" applyProtection="1">
      <alignment horizontal="center"/>
      <protection locked="0"/>
    </xf>
    <xf numFmtId="182" fontId="14" fillId="0" borderId="41" xfId="61" applyNumberFormat="1" applyFont="1" applyBorder="1" applyAlignment="1" applyProtection="1">
      <alignment horizontal="center"/>
      <protection locked="0"/>
    </xf>
    <xf numFmtId="182" fontId="14" fillId="0" borderId="42" xfId="61" applyNumberFormat="1" applyFont="1" applyBorder="1" applyAlignment="1" applyProtection="1">
      <alignment horizontal="center"/>
      <protection locked="0"/>
    </xf>
    <xf numFmtId="182" fontId="14" fillId="34" borderId="43" xfId="61" applyNumberFormat="1" applyFont="1" applyFill="1" applyBorder="1" applyAlignment="1" applyProtection="1">
      <alignment shrinkToFit="1"/>
      <protection/>
    </xf>
    <xf numFmtId="182" fontId="17" fillId="0" borderId="44" xfId="61" applyNumberFormat="1" applyFont="1" applyBorder="1" applyAlignment="1" applyProtection="1">
      <alignment vertical="center"/>
      <protection locked="0"/>
    </xf>
    <xf numFmtId="185" fontId="14" fillId="34" borderId="45" xfId="61" applyNumberFormat="1" applyFont="1" applyFill="1" applyBorder="1" applyAlignment="1" applyProtection="1">
      <alignment shrinkToFit="1"/>
      <protection/>
    </xf>
    <xf numFmtId="185" fontId="14" fillId="34" borderId="46" xfId="61" applyNumberFormat="1" applyFont="1" applyFill="1" applyBorder="1" applyAlignment="1" applyProtection="1">
      <alignment shrinkToFit="1"/>
      <protection/>
    </xf>
    <xf numFmtId="185" fontId="14" fillId="34" borderId="47" xfId="61" applyNumberFormat="1" applyFont="1" applyFill="1" applyBorder="1" applyAlignment="1" applyProtection="1">
      <alignment shrinkToFit="1"/>
      <protection/>
    </xf>
    <xf numFmtId="182" fontId="14" fillId="34" borderId="48" xfId="61" applyNumberFormat="1" applyFont="1" applyFill="1" applyBorder="1" applyAlignment="1" applyProtection="1">
      <alignment shrinkToFit="1"/>
      <protection/>
    </xf>
    <xf numFmtId="182" fontId="14" fillId="34" borderId="49" xfId="61" applyNumberFormat="1" applyFont="1" applyFill="1" applyBorder="1" applyAlignment="1" applyProtection="1">
      <alignment shrinkToFit="1"/>
      <protection/>
    </xf>
    <xf numFmtId="182" fontId="14" fillId="34" borderId="50" xfId="61" applyNumberFormat="1" applyFont="1" applyFill="1" applyBorder="1" applyAlignment="1" applyProtection="1">
      <alignment shrinkToFit="1"/>
      <protection/>
    </xf>
    <xf numFmtId="182" fontId="14" fillId="0" borderId="51" xfId="61" applyNumberFormat="1" applyFont="1" applyBorder="1" applyProtection="1">
      <alignment/>
      <protection locked="0"/>
    </xf>
    <xf numFmtId="0" fontId="14" fillId="0" borderId="30" xfId="61" applyNumberFormat="1" applyFont="1" applyBorder="1" applyAlignment="1" applyProtection="1">
      <alignment horizontal="center"/>
      <protection locked="0"/>
    </xf>
    <xf numFmtId="0" fontId="14" fillId="0" borderId="52" xfId="61" applyNumberFormat="1" applyFont="1" applyBorder="1" applyAlignment="1" applyProtection="1">
      <alignment horizontal="center"/>
      <protection locked="0"/>
    </xf>
    <xf numFmtId="0" fontId="14" fillId="0" borderId="53" xfId="61" applyNumberFormat="1" applyFont="1" applyBorder="1" applyAlignment="1" applyProtection="1">
      <alignment horizontal="center"/>
      <protection locked="0"/>
    </xf>
    <xf numFmtId="0" fontId="14" fillId="0" borderId="54" xfId="61" applyNumberFormat="1" applyFont="1" applyBorder="1" applyAlignment="1" applyProtection="1">
      <alignment horizontal="center"/>
      <protection locked="0"/>
    </xf>
    <xf numFmtId="0" fontId="14" fillId="0" borderId="55" xfId="61" applyNumberFormat="1" applyFont="1" applyBorder="1" applyProtection="1">
      <alignment/>
      <protection locked="0"/>
    </xf>
    <xf numFmtId="182" fontId="14" fillId="0" borderId="56" xfId="61" applyNumberFormat="1" applyFont="1" applyBorder="1" applyProtection="1">
      <alignment/>
      <protection locked="0"/>
    </xf>
    <xf numFmtId="0" fontId="14" fillId="0" borderId="31" xfId="61" applyNumberFormat="1" applyFont="1" applyBorder="1" applyAlignment="1" applyProtection="1">
      <alignment horizontal="center"/>
      <protection locked="0"/>
    </xf>
    <xf numFmtId="0" fontId="14" fillId="0" borderId="57" xfId="61" applyNumberFormat="1" applyFont="1" applyBorder="1" applyAlignment="1" applyProtection="1">
      <alignment horizontal="center"/>
      <protection locked="0"/>
    </xf>
    <xf numFmtId="0" fontId="14" fillId="0" borderId="39" xfId="61" applyNumberFormat="1" applyFont="1" applyBorder="1" applyAlignment="1" applyProtection="1">
      <alignment horizontal="center"/>
      <protection locked="0"/>
    </xf>
    <xf numFmtId="0" fontId="14" fillId="0" borderId="58" xfId="61" applyNumberFormat="1" applyFont="1" applyBorder="1" applyAlignment="1" applyProtection="1">
      <alignment horizontal="center"/>
      <protection locked="0"/>
    </xf>
    <xf numFmtId="0" fontId="14" fillId="0" borderId="59" xfId="61" applyNumberFormat="1" applyFont="1" applyBorder="1" applyProtection="1">
      <alignment/>
      <protection locked="0"/>
    </xf>
    <xf numFmtId="0" fontId="14" fillId="0" borderId="26" xfId="61" applyNumberFormat="1" applyFont="1" applyBorder="1" applyAlignment="1" applyProtection="1">
      <alignment horizontal="center"/>
      <protection locked="0"/>
    </xf>
    <xf numFmtId="182" fontId="14" fillId="0" borderId="31" xfId="61" applyNumberFormat="1" applyFont="1" applyBorder="1" applyProtection="1">
      <alignment/>
      <protection locked="0"/>
    </xf>
    <xf numFmtId="182" fontId="14" fillId="0" borderId="59" xfId="61" applyNumberFormat="1" applyFont="1" applyBorder="1" applyProtection="1">
      <alignment/>
      <protection locked="0"/>
    </xf>
    <xf numFmtId="182" fontId="14" fillId="0" borderId="60" xfId="61" applyNumberFormat="1" applyFont="1" applyBorder="1" applyProtection="1">
      <alignment/>
      <protection locked="0"/>
    </xf>
    <xf numFmtId="182" fontId="14" fillId="0" borderId="61" xfId="61" applyNumberFormat="1" applyFont="1" applyBorder="1" applyProtection="1">
      <alignment/>
      <protection locked="0"/>
    </xf>
    <xf numFmtId="0" fontId="14" fillId="0" borderId="62" xfId="61" applyNumberFormat="1" applyFont="1" applyBorder="1" applyAlignment="1" applyProtection="1">
      <alignment horizontal="center"/>
      <protection locked="0"/>
    </xf>
    <xf numFmtId="0" fontId="14" fillId="0" borderId="27" xfId="61" applyNumberFormat="1" applyFont="1" applyBorder="1" applyAlignment="1" applyProtection="1">
      <alignment horizontal="center"/>
      <protection locked="0"/>
    </xf>
    <xf numFmtId="0" fontId="14" fillId="0" borderId="63" xfId="61" applyNumberFormat="1" applyFont="1" applyBorder="1" applyAlignment="1" applyProtection="1">
      <alignment horizontal="center"/>
      <protection locked="0"/>
    </xf>
    <xf numFmtId="182" fontId="14" fillId="0" borderId="64" xfId="61" applyNumberFormat="1" applyFont="1" applyBorder="1" applyProtection="1">
      <alignment/>
      <protection locked="0"/>
    </xf>
    <xf numFmtId="186" fontId="14" fillId="34" borderId="65" xfId="61" applyNumberFormat="1" applyFont="1" applyFill="1" applyBorder="1" applyAlignment="1" applyProtection="1">
      <alignment shrinkToFit="1"/>
      <protection/>
    </xf>
    <xf numFmtId="182" fontId="14" fillId="0" borderId="55" xfId="61" applyNumberFormat="1" applyFont="1" applyBorder="1" applyProtection="1">
      <alignment/>
      <protection locked="0"/>
    </xf>
    <xf numFmtId="0" fontId="14" fillId="34" borderId="66" xfId="61" applyNumberFormat="1" applyFont="1" applyFill="1" applyBorder="1" applyAlignment="1" applyProtection="1">
      <alignment shrinkToFit="1"/>
      <protection/>
    </xf>
    <xf numFmtId="182" fontId="14" fillId="0" borderId="67" xfId="61" applyNumberFormat="1" applyFont="1" applyBorder="1" applyProtection="1">
      <alignment/>
      <protection locked="0"/>
    </xf>
    <xf numFmtId="0" fontId="14" fillId="0" borderId="52" xfId="61" applyNumberFormat="1" applyFont="1" applyBorder="1" applyAlignment="1" applyProtection="1">
      <alignment/>
      <protection locked="0"/>
    </xf>
    <xf numFmtId="0" fontId="14" fillId="0" borderId="53" xfId="61" applyNumberFormat="1" applyFont="1" applyBorder="1" applyAlignment="1" applyProtection="1">
      <alignment/>
      <protection locked="0"/>
    </xf>
    <xf numFmtId="0" fontId="14" fillId="0" borderId="39" xfId="61" applyNumberFormat="1" applyFont="1" applyBorder="1" applyAlignment="1" applyProtection="1">
      <alignment/>
      <protection locked="0"/>
    </xf>
    <xf numFmtId="0" fontId="14" fillId="0" borderId="26" xfId="61" applyNumberFormat="1" applyFont="1" applyBorder="1" applyAlignment="1" applyProtection="1">
      <alignment/>
      <protection locked="0"/>
    </xf>
    <xf numFmtId="0" fontId="14" fillId="0" borderId="57" xfId="61" applyNumberFormat="1" applyFont="1" applyBorder="1" applyAlignment="1" applyProtection="1">
      <alignment/>
      <protection locked="0"/>
    </xf>
    <xf numFmtId="187" fontId="14" fillId="34" borderId="45" xfId="61" applyNumberFormat="1" applyFont="1" applyFill="1" applyBorder="1" applyAlignment="1" applyProtection="1">
      <alignment shrinkToFit="1"/>
      <protection/>
    </xf>
    <xf numFmtId="187" fontId="14" fillId="34" borderId="46" xfId="61" applyNumberFormat="1" applyFont="1" applyFill="1" applyBorder="1" applyAlignment="1" applyProtection="1">
      <alignment shrinkToFit="1"/>
      <protection/>
    </xf>
    <xf numFmtId="187" fontId="14" fillId="34" borderId="47" xfId="61" applyNumberFormat="1" applyFont="1" applyFill="1" applyBorder="1" applyAlignment="1" applyProtection="1">
      <alignment shrinkToFit="1"/>
      <protection/>
    </xf>
    <xf numFmtId="182" fontId="14" fillId="0" borderId="68" xfId="61" applyNumberFormat="1" applyFont="1" applyBorder="1" applyProtection="1">
      <alignment/>
      <protection locked="0"/>
    </xf>
    <xf numFmtId="0" fontId="14" fillId="34" borderId="69" xfId="61" applyNumberFormat="1" applyFont="1" applyFill="1" applyBorder="1" applyAlignment="1" applyProtection="1">
      <alignment shrinkToFit="1"/>
      <protection/>
    </xf>
    <xf numFmtId="182" fontId="14" fillId="0" borderId="70" xfId="61" applyNumberFormat="1" applyFont="1" applyBorder="1" applyProtection="1">
      <alignment/>
      <protection locked="0"/>
    </xf>
    <xf numFmtId="0" fontId="14" fillId="0" borderId="75" xfId="61" applyNumberFormat="1" applyFont="1" applyBorder="1" applyProtection="1">
      <alignment/>
      <protection locked="0"/>
    </xf>
    <xf numFmtId="0" fontId="14" fillId="0" borderId="76" xfId="61" applyNumberFormat="1" applyFont="1" applyBorder="1" applyAlignment="1" applyProtection="1">
      <alignment horizontal="center"/>
      <protection locked="0"/>
    </xf>
    <xf numFmtId="0" fontId="14" fillId="0" borderId="77" xfId="61" applyNumberFormat="1" applyFont="1" applyBorder="1" applyAlignment="1" applyProtection="1">
      <alignment horizontal="center"/>
      <protection locked="0"/>
    </xf>
    <xf numFmtId="0" fontId="14" fillId="0" borderId="78" xfId="61" applyNumberFormat="1" applyFont="1" applyBorder="1" applyAlignment="1" applyProtection="1">
      <alignment horizontal="center"/>
      <protection locked="0"/>
    </xf>
    <xf numFmtId="0" fontId="14" fillId="0" borderId="79" xfId="61" applyNumberFormat="1" applyFont="1" applyBorder="1" applyProtection="1">
      <alignment/>
      <protection locked="0"/>
    </xf>
    <xf numFmtId="182" fontId="14" fillId="0" borderId="80" xfId="61" applyNumberFormat="1" applyFont="1" applyBorder="1" applyProtection="1">
      <alignment/>
      <protection locked="0"/>
    </xf>
    <xf numFmtId="0" fontId="14" fillId="0" borderId="73" xfId="61" applyNumberFormat="1" applyFont="1" applyBorder="1" applyAlignment="1" applyProtection="1">
      <alignment/>
      <protection locked="0"/>
    </xf>
    <xf numFmtId="0" fontId="14" fillId="0" borderId="29" xfId="61" applyNumberFormat="1" applyFont="1" applyBorder="1" applyAlignment="1" applyProtection="1">
      <alignment/>
      <protection locked="0"/>
    </xf>
    <xf numFmtId="0" fontId="14" fillId="0" borderId="74" xfId="61" applyNumberFormat="1" applyFont="1" applyBorder="1" applyAlignment="1" applyProtection="1">
      <alignment/>
      <protection locked="0"/>
    </xf>
    <xf numFmtId="182" fontId="14" fillId="0" borderId="75" xfId="61" applyNumberFormat="1" applyFont="1" applyBorder="1" applyProtection="1">
      <alignment/>
      <protection locked="0"/>
    </xf>
    <xf numFmtId="0" fontId="14" fillId="0" borderId="38" xfId="61" applyNumberFormat="1" applyFont="1" applyBorder="1" applyAlignment="1" applyProtection="1">
      <alignment/>
      <protection locked="0"/>
    </xf>
    <xf numFmtId="0" fontId="14" fillId="0" borderId="58" xfId="61" applyNumberFormat="1" applyFont="1" applyBorder="1" applyAlignment="1" applyProtection="1">
      <alignment/>
      <protection locked="0"/>
    </xf>
    <xf numFmtId="182" fontId="14" fillId="0" borderId="81" xfId="61" applyNumberFormat="1" applyFont="1" applyBorder="1" applyProtection="1">
      <alignment/>
      <protection locked="0"/>
    </xf>
    <xf numFmtId="182" fontId="14" fillId="0" borderId="82" xfId="61" applyNumberFormat="1" applyFont="1" applyBorder="1" applyProtection="1">
      <alignment/>
      <protection locked="0"/>
    </xf>
    <xf numFmtId="0" fontId="14" fillId="0" borderId="83" xfId="61" applyNumberFormat="1" applyFont="1" applyBorder="1" applyAlignment="1" applyProtection="1">
      <alignment/>
      <protection locked="0"/>
    </xf>
    <xf numFmtId="0" fontId="14" fillId="0" borderId="84" xfId="61" applyNumberFormat="1" applyFont="1" applyBorder="1" applyAlignment="1" applyProtection="1">
      <alignment/>
      <protection locked="0"/>
    </xf>
    <xf numFmtId="0" fontId="14" fillId="0" borderId="85" xfId="61" applyNumberFormat="1" applyFont="1" applyBorder="1" applyAlignment="1" applyProtection="1">
      <alignment/>
      <protection locked="0"/>
    </xf>
    <xf numFmtId="182" fontId="14" fillId="0" borderId="86" xfId="61" applyNumberFormat="1" applyFont="1" applyBorder="1" applyProtection="1">
      <alignment/>
      <protection locked="0"/>
    </xf>
    <xf numFmtId="182" fontId="14" fillId="0" borderId="0" xfId="61" applyNumberFormat="1" applyFont="1" applyAlignment="1" applyProtection="1">
      <alignment vertical="center"/>
      <protection locked="0"/>
    </xf>
    <xf numFmtId="0" fontId="0" fillId="0" borderId="0" xfId="61">
      <alignment/>
      <protection/>
    </xf>
    <xf numFmtId="0" fontId="24" fillId="0" borderId="0" xfId="72" applyFont="1" applyBorder="1" applyAlignment="1">
      <alignment vertical="center"/>
      <protection/>
    </xf>
    <xf numFmtId="0" fontId="14" fillId="0" borderId="0" xfId="72" applyFont="1">
      <alignment/>
      <protection/>
    </xf>
    <xf numFmtId="0" fontId="14" fillId="0" borderId="0" xfId="62" applyFont="1">
      <alignment/>
      <protection/>
    </xf>
    <xf numFmtId="0" fontId="14" fillId="0" borderId="0" xfId="62" applyFont="1" applyAlignment="1">
      <alignment/>
      <protection/>
    </xf>
    <xf numFmtId="0" fontId="0" fillId="0" borderId="0" xfId="62" applyAlignment="1">
      <alignment/>
      <protection/>
    </xf>
    <xf numFmtId="0" fontId="14" fillId="0" borderId="0" xfId="62" applyFont="1" applyAlignment="1">
      <alignment vertical="center"/>
      <protection/>
    </xf>
    <xf numFmtId="49" fontId="14" fillId="0" borderId="0" xfId="62" applyNumberFormat="1" applyFont="1" applyAlignment="1">
      <alignment vertical="center"/>
      <protection/>
    </xf>
    <xf numFmtId="0" fontId="0" fillId="0" borderId="0" xfId="62" applyAlignment="1">
      <alignment vertical="center"/>
      <protection/>
    </xf>
    <xf numFmtId="0" fontId="18" fillId="0" borderId="0" xfId="62" applyFont="1" applyAlignment="1">
      <alignment vertical="center"/>
      <protection/>
    </xf>
    <xf numFmtId="0" fontId="10" fillId="0" borderId="0" xfId="62" applyFont="1" applyAlignment="1">
      <alignment vertical="center"/>
      <protection/>
    </xf>
    <xf numFmtId="182" fontId="14" fillId="0" borderId="0" xfId="62" applyNumberFormat="1" applyFont="1" applyAlignment="1" applyProtection="1">
      <alignment vertical="center"/>
      <protection locked="0"/>
    </xf>
    <xf numFmtId="49" fontId="14" fillId="0" borderId="0" xfId="62" applyNumberFormat="1" applyFont="1" applyAlignment="1">
      <alignment/>
      <protection/>
    </xf>
    <xf numFmtId="49" fontId="14" fillId="0" borderId="0" xfId="62" applyNumberFormat="1" applyFont="1">
      <alignment/>
      <protection/>
    </xf>
    <xf numFmtId="0" fontId="26" fillId="0" borderId="0" xfId="63" applyFont="1">
      <alignment/>
      <protection/>
    </xf>
    <xf numFmtId="0" fontId="27" fillId="0" borderId="0" xfId="63" applyFont="1">
      <alignment/>
      <protection/>
    </xf>
    <xf numFmtId="0" fontId="26" fillId="0" borderId="87" xfId="63" applyFont="1" applyBorder="1">
      <alignment/>
      <protection/>
    </xf>
    <xf numFmtId="0" fontId="26" fillId="0" borderId="88" xfId="63" applyFont="1" applyBorder="1">
      <alignment/>
      <protection/>
    </xf>
    <xf numFmtId="0" fontId="26" fillId="0" borderId="89" xfId="63" applyFont="1" applyBorder="1">
      <alignment/>
      <protection/>
    </xf>
    <xf numFmtId="0" fontId="26" fillId="0" borderId="90" xfId="63" applyFont="1" applyBorder="1">
      <alignment/>
      <protection/>
    </xf>
    <xf numFmtId="0" fontId="26" fillId="0" borderId="91" xfId="63" applyFont="1" applyBorder="1">
      <alignment/>
      <protection/>
    </xf>
    <xf numFmtId="0" fontId="26" fillId="0" borderId="92" xfId="63" applyFont="1" applyBorder="1" applyAlignment="1">
      <alignment horizontal="center"/>
      <protection/>
    </xf>
    <xf numFmtId="0" fontId="26" fillId="0" borderId="15" xfId="63" applyFont="1" applyBorder="1">
      <alignment/>
      <protection/>
    </xf>
    <xf numFmtId="0" fontId="26" fillId="0" borderId="93" xfId="63" applyFont="1" applyBorder="1" applyAlignment="1">
      <alignment horizontal="center"/>
      <protection/>
    </xf>
    <xf numFmtId="0" fontId="26" fillId="0" borderId="94" xfId="63" applyFont="1" applyBorder="1">
      <alignment/>
      <protection/>
    </xf>
    <xf numFmtId="0" fontId="26" fillId="0" borderId="95" xfId="63" applyFont="1" applyBorder="1">
      <alignment/>
      <protection/>
    </xf>
    <xf numFmtId="0" fontId="26" fillId="0" borderId="96" xfId="63" applyFont="1" applyBorder="1">
      <alignment/>
      <protection/>
    </xf>
    <xf numFmtId="0" fontId="26" fillId="0" borderId="97" xfId="63" applyFont="1" applyBorder="1" applyAlignment="1">
      <alignment horizontal="center"/>
      <protection/>
    </xf>
    <xf numFmtId="0" fontId="26" fillId="0" borderId="98" xfId="63" applyFont="1" applyBorder="1">
      <alignment/>
      <protection/>
    </xf>
    <xf numFmtId="0" fontId="26" fillId="0" borderId="93" xfId="63" applyFont="1" applyBorder="1">
      <alignment/>
      <protection/>
    </xf>
    <xf numFmtId="0" fontId="26" fillId="0" borderId="99" xfId="63" applyFont="1" applyBorder="1">
      <alignment/>
      <protection/>
    </xf>
    <xf numFmtId="0" fontId="26" fillId="0" borderId="100" xfId="63" applyFont="1" applyBorder="1">
      <alignment/>
      <protection/>
    </xf>
    <xf numFmtId="0" fontId="26" fillId="0" borderId="101" xfId="63" applyFont="1" applyBorder="1" applyAlignment="1">
      <alignment horizontal="right"/>
      <protection/>
    </xf>
    <xf numFmtId="0" fontId="26" fillId="0" borderId="102" xfId="63" applyFont="1" applyBorder="1" applyAlignment="1">
      <alignment horizontal="center"/>
      <protection/>
    </xf>
    <xf numFmtId="0" fontId="26" fillId="0" borderId="103" xfId="63" applyFont="1" applyBorder="1">
      <alignment/>
      <protection/>
    </xf>
    <xf numFmtId="0" fontId="26" fillId="0" borderId="104" xfId="63" applyFont="1" applyBorder="1">
      <alignment/>
      <protection/>
    </xf>
    <xf numFmtId="0" fontId="26" fillId="0" borderId="102" xfId="63" applyFont="1" applyBorder="1">
      <alignment/>
      <protection/>
    </xf>
    <xf numFmtId="0" fontId="26" fillId="0" borderId="105" xfId="63" applyFont="1" applyBorder="1">
      <alignment/>
      <protection/>
    </xf>
    <xf numFmtId="0" fontId="26" fillId="0" borderId="106" xfId="63" applyFont="1" applyBorder="1">
      <alignment/>
      <protection/>
    </xf>
    <xf numFmtId="0" fontId="26" fillId="0" borderId="107" xfId="63" applyFont="1" applyBorder="1" applyAlignment="1">
      <alignment horizontal="center"/>
      <protection/>
    </xf>
    <xf numFmtId="0" fontId="26" fillId="0" borderId="108" xfId="63" applyFont="1" applyBorder="1">
      <alignment/>
      <protection/>
    </xf>
    <xf numFmtId="0" fontId="26" fillId="0" borderId="101" xfId="63" applyFont="1" applyBorder="1">
      <alignment/>
      <protection/>
    </xf>
    <xf numFmtId="0" fontId="26" fillId="0" borderId="109" xfId="63" applyFont="1" applyBorder="1">
      <alignment/>
      <protection/>
    </xf>
    <xf numFmtId="0" fontId="26" fillId="0" borderId="110" xfId="63" applyFont="1" applyBorder="1">
      <alignment/>
      <protection/>
    </xf>
    <xf numFmtId="0" fontId="26" fillId="0" borderId="14" xfId="63" applyFont="1" applyBorder="1">
      <alignment/>
      <protection/>
    </xf>
    <xf numFmtId="0" fontId="26" fillId="0" borderId="111" xfId="63" applyFont="1" applyBorder="1">
      <alignment/>
      <protection/>
    </xf>
    <xf numFmtId="0" fontId="26" fillId="0" borderId="112" xfId="63" applyFont="1" applyBorder="1">
      <alignment/>
      <protection/>
    </xf>
    <xf numFmtId="0" fontId="26" fillId="0" borderId="113" xfId="63" applyFont="1" applyBorder="1">
      <alignment/>
      <protection/>
    </xf>
    <xf numFmtId="0" fontId="26" fillId="0" borderId="114" xfId="63" applyFont="1" applyBorder="1">
      <alignment/>
      <protection/>
    </xf>
    <xf numFmtId="0" fontId="26" fillId="0" borderId="10" xfId="63" applyFont="1" applyBorder="1">
      <alignment/>
      <protection/>
    </xf>
    <xf numFmtId="0" fontId="26" fillId="0" borderId="17" xfId="63" applyFont="1" applyBorder="1">
      <alignment/>
      <protection/>
    </xf>
    <xf numFmtId="0" fontId="26" fillId="0" borderId="115" xfId="63" applyFont="1" applyBorder="1">
      <alignment/>
      <protection/>
    </xf>
    <xf numFmtId="0" fontId="26" fillId="0" borderId="116" xfId="63" applyFont="1" applyBorder="1">
      <alignment/>
      <protection/>
    </xf>
    <xf numFmtId="0" fontId="26" fillId="0" borderId="117" xfId="63" applyFont="1" applyBorder="1">
      <alignment/>
      <protection/>
    </xf>
    <xf numFmtId="0" fontId="26" fillId="0" borderId="118" xfId="63" applyFont="1" applyBorder="1">
      <alignment/>
      <protection/>
    </xf>
    <xf numFmtId="0" fontId="26" fillId="0" borderId="119" xfId="63" applyFont="1" applyBorder="1">
      <alignment/>
      <protection/>
    </xf>
    <xf numFmtId="0" fontId="26" fillId="0" borderId="120" xfId="63" applyFont="1" applyBorder="1">
      <alignment/>
      <protection/>
    </xf>
    <xf numFmtId="0" fontId="26" fillId="0" borderId="121" xfId="63" applyFont="1" applyBorder="1">
      <alignment/>
      <protection/>
    </xf>
    <xf numFmtId="0" fontId="26" fillId="0" borderId="122" xfId="63" applyFont="1" applyBorder="1">
      <alignment/>
      <protection/>
    </xf>
    <xf numFmtId="0" fontId="21" fillId="0" borderId="87" xfId="63" applyFont="1" applyBorder="1">
      <alignment/>
      <protection/>
    </xf>
    <xf numFmtId="0" fontId="21" fillId="0" borderId="25" xfId="63" applyFont="1" applyBorder="1">
      <alignment/>
      <protection/>
    </xf>
    <xf numFmtId="0" fontId="21" fillId="0" borderId="89" xfId="63" applyFont="1" applyBorder="1">
      <alignment/>
      <protection/>
    </xf>
    <xf numFmtId="0" fontId="21" fillId="0" borderId="92" xfId="63" applyFont="1" applyBorder="1">
      <alignment/>
      <protection/>
    </xf>
    <xf numFmtId="0" fontId="28" fillId="0" borderId="0" xfId="63" applyFont="1">
      <alignment/>
      <protection/>
    </xf>
    <xf numFmtId="0" fontId="21" fillId="0" borderId="0" xfId="63" applyFont="1" applyBorder="1">
      <alignment/>
      <protection/>
    </xf>
    <xf numFmtId="0" fontId="21" fillId="0" borderId="93" xfId="63" applyFont="1" applyBorder="1">
      <alignment/>
      <protection/>
    </xf>
    <xf numFmtId="0" fontId="21" fillId="0" borderId="99" xfId="63" applyFont="1" applyBorder="1">
      <alignment/>
      <protection/>
    </xf>
    <xf numFmtId="0" fontId="21" fillId="0" borderId="123" xfId="63" applyFont="1" applyBorder="1">
      <alignment/>
      <protection/>
    </xf>
    <xf numFmtId="0" fontId="21" fillId="0" borderId="101" xfId="63" applyFont="1" applyBorder="1">
      <alignment/>
      <protection/>
    </xf>
    <xf numFmtId="0" fontId="21" fillId="0" borderId="0" xfId="63" applyFont="1">
      <alignment/>
      <protection/>
    </xf>
    <xf numFmtId="0" fontId="21" fillId="0" borderId="0" xfId="63" applyFont="1" quotePrefix="1">
      <alignment/>
      <protection/>
    </xf>
    <xf numFmtId="0" fontId="29" fillId="0" borderId="0" xfId="63" applyFont="1">
      <alignment/>
      <protection/>
    </xf>
    <xf numFmtId="0" fontId="30" fillId="0" borderId="0" xfId="63" applyFont="1">
      <alignment/>
      <protection/>
    </xf>
    <xf numFmtId="0" fontId="26" fillId="0" borderId="0" xfId="63" applyFont="1" applyBorder="1">
      <alignment/>
      <protection/>
    </xf>
    <xf numFmtId="0" fontId="30" fillId="0" borderId="0" xfId="63" applyFont="1" quotePrefix="1">
      <alignment/>
      <protection/>
    </xf>
    <xf numFmtId="0" fontId="6" fillId="0" borderId="11" xfId="0" applyFont="1" applyBorder="1" applyAlignment="1">
      <alignment vertical="center"/>
    </xf>
    <xf numFmtId="0" fontId="0" fillId="0" borderId="11" xfId="0" applyBorder="1" applyAlignment="1">
      <alignment vertical="center"/>
    </xf>
    <xf numFmtId="0" fontId="6" fillId="0" borderId="11" xfId="0" applyFont="1" applyBorder="1" applyAlignment="1">
      <alignment vertical="center" shrinkToFit="1"/>
    </xf>
    <xf numFmtId="0" fontId="0" fillId="0" borderId="11" xfId="0" applyBorder="1" applyAlignment="1">
      <alignment vertical="center" shrinkToFit="1"/>
    </xf>
    <xf numFmtId="0" fontId="6" fillId="0" borderId="10" xfId="0" applyFont="1" applyBorder="1" applyAlignment="1">
      <alignment horizontal="justify" vertical="center" wrapText="1"/>
    </xf>
    <xf numFmtId="0" fontId="6" fillId="0" borderId="10" xfId="0" applyFont="1" applyBorder="1" applyAlignment="1">
      <alignment horizontal="center" vertical="center" wrapText="1"/>
    </xf>
    <xf numFmtId="0" fontId="4" fillId="0" borderId="124" xfId="0" applyFont="1" applyBorder="1" applyAlignment="1">
      <alignment horizontal="center" vertical="top" wrapText="1"/>
    </xf>
    <xf numFmtId="0" fontId="4" fillId="0" borderId="125" xfId="0" applyFont="1" applyBorder="1" applyAlignment="1">
      <alignment horizontal="center" vertical="top" wrapText="1"/>
    </xf>
    <xf numFmtId="0" fontId="4" fillId="0" borderId="126" xfId="0" applyFont="1" applyBorder="1" applyAlignment="1">
      <alignment horizontal="center" vertical="top" wrapText="1"/>
    </xf>
    <xf numFmtId="0" fontId="4" fillId="0" borderId="127" xfId="0" applyFont="1" applyBorder="1" applyAlignment="1">
      <alignment horizontal="center" vertical="top" wrapText="1"/>
    </xf>
    <xf numFmtId="0" fontId="4" fillId="0" borderId="10" xfId="0" applyFont="1" applyBorder="1" applyAlignment="1">
      <alignment horizontal="justify" vertical="center" wrapText="1"/>
    </xf>
    <xf numFmtId="0" fontId="1" fillId="0" borderId="10" xfId="0" applyFont="1" applyBorder="1" applyAlignment="1">
      <alignment horizontal="justify" vertical="top" wrapText="1"/>
    </xf>
    <xf numFmtId="0" fontId="1" fillId="0" borderId="10" xfId="0" applyFont="1" applyBorder="1" applyAlignment="1">
      <alignment horizontal="center" vertical="center" wrapText="1"/>
    </xf>
    <xf numFmtId="0" fontId="1" fillId="0" borderId="128" xfId="0" applyFont="1" applyFill="1" applyBorder="1" applyAlignment="1">
      <alignment horizontal="left" vertical="top" wrapText="1"/>
    </xf>
    <xf numFmtId="0" fontId="2" fillId="0" borderId="10"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17" xfId="0" applyFont="1" applyBorder="1" applyAlignment="1">
      <alignment horizontal="right" vertical="center" wrapText="1"/>
    </xf>
    <xf numFmtId="0" fontId="1" fillId="0" borderId="18" xfId="0" applyFont="1" applyBorder="1" applyAlignment="1">
      <alignment horizontal="right" vertical="center" wrapText="1"/>
    </xf>
    <xf numFmtId="0" fontId="3" fillId="0" borderId="15" xfId="0" applyFont="1" applyBorder="1" applyAlignment="1">
      <alignment horizontal="center" vertical="top" wrapText="1"/>
    </xf>
    <xf numFmtId="0" fontId="3" fillId="0" borderId="14" xfId="0" applyFont="1" applyBorder="1" applyAlignment="1">
      <alignment horizontal="center" vertical="top" wrapText="1"/>
    </xf>
    <xf numFmtId="0" fontId="1" fillId="0" borderId="10" xfId="0" applyFont="1" applyFill="1" applyBorder="1" applyAlignment="1">
      <alignment horizontal="justify" vertical="top" wrapText="1"/>
    </xf>
    <xf numFmtId="0" fontId="6" fillId="0" borderId="12" xfId="0" applyFont="1" applyBorder="1" applyAlignment="1">
      <alignment horizontal="left" vertical="center" wrapText="1"/>
    </xf>
    <xf numFmtId="0" fontId="6" fillId="0" borderId="15" xfId="0" applyFont="1" applyBorder="1" applyAlignment="1">
      <alignment horizontal="left" vertical="center" wrapText="1"/>
    </xf>
    <xf numFmtId="0" fontId="6" fillId="0" borderId="14" xfId="0" applyFont="1" applyBorder="1" applyAlignment="1">
      <alignment horizontal="left" vertical="center" wrapText="1"/>
    </xf>
    <xf numFmtId="0" fontId="1" fillId="0" borderId="14" xfId="0" applyFont="1" applyBorder="1" applyAlignment="1">
      <alignment horizontal="justify" vertical="top" wrapText="1"/>
    </xf>
    <xf numFmtId="0" fontId="6" fillId="0" borderId="12" xfId="0" applyFont="1" applyBorder="1" applyAlignment="1">
      <alignment vertical="center" wrapText="1" shrinkToFit="1"/>
    </xf>
    <xf numFmtId="0" fontId="0" fillId="0" borderId="15" xfId="0" applyBorder="1" applyAlignment="1">
      <alignment vertical="center" wrapText="1"/>
    </xf>
    <xf numFmtId="0" fontId="0" fillId="0" borderId="14" xfId="0" applyBorder="1" applyAlignment="1">
      <alignment vertical="center" wrapText="1"/>
    </xf>
    <xf numFmtId="0" fontId="1" fillId="0" borderId="10" xfId="0" applyFont="1" applyBorder="1" applyAlignment="1">
      <alignment horizontal="left" vertical="top" wrapText="1"/>
    </xf>
    <xf numFmtId="0" fontId="1" fillId="0" borderId="12" xfId="0" applyFont="1" applyBorder="1" applyAlignment="1">
      <alignment horizontal="left" vertical="top" wrapText="1"/>
    </xf>
    <xf numFmtId="0" fontId="1" fillId="0" borderId="128" xfId="0" applyFont="1" applyFill="1" applyBorder="1" applyAlignment="1">
      <alignment horizontal="center" vertical="center" wrapText="1"/>
    </xf>
    <xf numFmtId="0" fontId="1" fillId="0" borderId="17" xfId="0" applyFont="1" applyBorder="1" applyAlignment="1">
      <alignment horizontal="left" vertical="center" shrinkToFit="1"/>
    </xf>
    <xf numFmtId="0" fontId="1" fillId="0" borderId="129" xfId="0" applyFont="1" applyBorder="1" applyAlignment="1">
      <alignment horizontal="left" vertical="center" shrinkToFit="1"/>
    </xf>
    <xf numFmtId="0" fontId="1" fillId="0" borderId="18" xfId="0" applyFont="1" applyBorder="1" applyAlignment="1">
      <alignment horizontal="left" vertical="center" shrinkToFit="1"/>
    </xf>
    <xf numFmtId="0" fontId="6" fillId="0" borderId="12" xfId="0" applyFont="1" applyBorder="1" applyAlignment="1">
      <alignment vertical="top" wrapText="1"/>
    </xf>
    <xf numFmtId="0" fontId="0" fillId="0" borderId="15" xfId="0" applyBorder="1" applyAlignment="1">
      <alignment vertical="top" wrapText="1"/>
    </xf>
    <xf numFmtId="0" fontId="0" fillId="0" borderId="14" xfId="0" applyBorder="1" applyAlignment="1">
      <alignment vertical="top" wrapText="1"/>
    </xf>
    <xf numFmtId="0" fontId="1" fillId="0" borderId="12" xfId="0" applyFont="1" applyBorder="1" applyAlignment="1">
      <alignment horizontal="justify" vertical="top" wrapText="1"/>
    </xf>
    <xf numFmtId="0" fontId="1" fillId="0" borderId="15" xfId="0" applyFont="1" applyBorder="1" applyAlignment="1">
      <alignment horizontal="justify" vertical="top" wrapText="1"/>
    </xf>
    <xf numFmtId="0" fontId="0" fillId="0" borderId="15" xfId="0" applyBorder="1" applyAlignment="1">
      <alignment horizontal="justify" vertical="top" wrapText="1"/>
    </xf>
    <xf numFmtId="0" fontId="0" fillId="0" borderId="14" xfId="0" applyBorder="1" applyAlignment="1">
      <alignment horizontal="justify" vertical="top" wrapText="1"/>
    </xf>
    <xf numFmtId="0" fontId="74" fillId="0" borderId="12" xfId="0" applyFont="1" applyFill="1" applyBorder="1" applyAlignment="1">
      <alignment horizontal="justify" vertical="top" wrapText="1"/>
    </xf>
    <xf numFmtId="0" fontId="62" fillId="0" borderId="15" xfId="0" applyFont="1" applyBorder="1" applyAlignment="1">
      <alignment horizontal="justify" vertical="top" wrapText="1"/>
    </xf>
    <xf numFmtId="0" fontId="62" fillId="0" borderId="14" xfId="0" applyFont="1" applyBorder="1" applyAlignment="1">
      <alignment horizontal="justify" vertical="top" wrapText="1"/>
    </xf>
    <xf numFmtId="0" fontId="75" fillId="0" borderId="17" xfId="0" applyFont="1" applyBorder="1" applyAlignment="1">
      <alignment horizontal="center" vertical="center" wrapText="1"/>
    </xf>
    <xf numFmtId="0" fontId="62"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8" xfId="0" applyBorder="1" applyAlignment="1">
      <alignment horizontal="center" vertical="center" wrapText="1"/>
    </xf>
    <xf numFmtId="0" fontId="8" fillId="0" borderId="12" xfId="0" applyFont="1" applyFill="1" applyBorder="1" applyAlignment="1">
      <alignment horizontal="center" vertical="top" wrapText="1"/>
    </xf>
    <xf numFmtId="0" fontId="0" fillId="0" borderId="15" xfId="0" applyBorder="1" applyAlignment="1">
      <alignment horizontal="center" vertical="top" wrapText="1"/>
    </xf>
    <xf numFmtId="0" fontId="0" fillId="0" borderId="14" xfId="0" applyBorder="1" applyAlignment="1">
      <alignment horizontal="center" vertical="top" wrapText="1"/>
    </xf>
    <xf numFmtId="0" fontId="6" fillId="0" borderId="17" xfId="0" applyFont="1" applyBorder="1" applyAlignment="1">
      <alignment horizontal="left" vertical="top" wrapText="1"/>
    </xf>
    <xf numFmtId="0" fontId="0" fillId="0" borderId="129" xfId="0" applyBorder="1" applyAlignment="1">
      <alignment horizontal="left" vertical="top" wrapText="1"/>
    </xf>
    <xf numFmtId="0" fontId="0" fillId="0" borderId="18" xfId="0" applyBorder="1" applyAlignment="1">
      <alignment horizontal="left" vertical="top" wrapText="1"/>
    </xf>
    <xf numFmtId="0" fontId="1" fillId="0" borderId="15" xfId="0" applyFont="1" applyBorder="1" applyAlignment="1">
      <alignment horizontal="left" vertical="top" wrapText="1"/>
    </xf>
    <xf numFmtId="0" fontId="1" fillId="0" borderId="14" xfId="0" applyFont="1" applyBorder="1" applyAlignment="1">
      <alignment horizontal="left" vertical="top" wrapText="1"/>
    </xf>
    <xf numFmtId="0" fontId="4" fillId="0" borderId="21" xfId="0" applyFont="1" applyBorder="1" applyAlignment="1">
      <alignment horizontal="center" vertical="center" wrapText="1"/>
    </xf>
    <xf numFmtId="0" fontId="0" fillId="0" borderId="16" xfId="0" applyBorder="1" applyAlignment="1">
      <alignment horizontal="center" vertical="center" wrapText="1"/>
    </xf>
    <xf numFmtId="0" fontId="1" fillId="0" borderId="12"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10" fillId="0" borderId="22" xfId="0" applyFont="1" applyBorder="1" applyAlignment="1">
      <alignment horizontal="center" vertical="center" wrapText="1"/>
    </xf>
    <xf numFmtId="0" fontId="0" fillId="0" borderId="19" xfId="0" applyFont="1" applyBorder="1" applyAlignment="1">
      <alignment horizontal="center" vertical="center" wrapText="1"/>
    </xf>
    <xf numFmtId="0" fontId="62" fillId="0" borderId="15" xfId="0" applyFont="1" applyFill="1" applyBorder="1" applyAlignment="1">
      <alignment horizontal="justify" vertical="top" wrapText="1"/>
    </xf>
    <xf numFmtId="0" fontId="62" fillId="0" borderId="14" xfId="0" applyFont="1" applyFill="1" applyBorder="1" applyAlignment="1">
      <alignment horizontal="justify" vertical="top" wrapText="1"/>
    </xf>
    <xf numFmtId="0" fontId="1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73" fillId="0" borderId="12" xfId="0" applyFont="1" applyFill="1" applyBorder="1" applyAlignment="1">
      <alignment horizontal="center" vertical="top" wrapText="1"/>
    </xf>
    <xf numFmtId="0" fontId="0" fillId="0" borderId="15" xfId="0" applyFill="1" applyBorder="1" applyAlignment="1">
      <alignment vertical="center" wrapText="1"/>
    </xf>
    <xf numFmtId="0" fontId="0" fillId="0" borderId="14" xfId="0" applyFill="1" applyBorder="1" applyAlignment="1">
      <alignment vertical="center" wrapText="1"/>
    </xf>
    <xf numFmtId="0" fontId="0" fillId="0" borderId="12"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0" xfId="0" applyFont="1" applyBorder="1" applyAlignment="1">
      <alignment horizontal="center" vertical="center" wrapText="1"/>
    </xf>
    <xf numFmtId="0" fontId="10" fillId="0" borderId="22" xfId="0" applyFont="1" applyBorder="1" applyAlignment="1">
      <alignment horizontal="center" vertical="top" wrapText="1"/>
    </xf>
    <xf numFmtId="0" fontId="0" fillId="0" borderId="19" xfId="0" applyFont="1" applyBorder="1" applyAlignment="1">
      <alignment horizontal="center" vertical="top" wrapText="1"/>
    </xf>
    <xf numFmtId="0" fontId="0" fillId="0" borderId="22" xfId="0" applyFont="1" applyBorder="1" applyAlignment="1">
      <alignment horizontal="center" vertical="top" wrapText="1"/>
    </xf>
    <xf numFmtId="0" fontId="1" fillId="0" borderId="12" xfId="0" applyFont="1" applyFill="1" applyBorder="1" applyAlignment="1">
      <alignment horizontal="justify" vertical="top" wrapText="1"/>
    </xf>
    <xf numFmtId="0" fontId="0" fillId="0" borderId="12" xfId="0" applyBorder="1" applyAlignment="1">
      <alignment horizontal="justify" vertical="top" wrapText="1"/>
    </xf>
    <xf numFmtId="0" fontId="0" fillId="0" borderId="0" xfId="0" applyFont="1" applyBorder="1" applyAlignment="1">
      <alignment horizontal="left" vertical="center" wrapText="1"/>
    </xf>
    <xf numFmtId="0" fontId="1" fillId="0" borderId="130" xfId="0" applyFont="1" applyBorder="1" applyAlignment="1">
      <alignment vertical="center" wrapText="1"/>
    </xf>
    <xf numFmtId="0" fontId="0" fillId="0" borderId="131" xfId="0" applyBorder="1" applyAlignment="1">
      <alignment vertical="center" wrapText="1"/>
    </xf>
    <xf numFmtId="0" fontId="0" fillId="0" borderId="0" xfId="0" applyBorder="1" applyAlignment="1">
      <alignment horizontal="center" vertical="center"/>
    </xf>
    <xf numFmtId="0" fontId="76" fillId="0" borderId="17" xfId="0" applyFont="1" applyBorder="1" applyAlignment="1">
      <alignment horizontal="center" vertical="center" wrapText="1"/>
    </xf>
    <xf numFmtId="0" fontId="14" fillId="0" borderId="0" xfId="62" applyFont="1" applyAlignment="1">
      <alignment/>
      <protection/>
    </xf>
    <xf numFmtId="49" fontId="14" fillId="0" borderId="0" xfId="62" applyNumberFormat="1" applyFont="1" applyAlignment="1">
      <alignment/>
      <protection/>
    </xf>
    <xf numFmtId="0" fontId="0" fillId="0" borderId="0" xfId="62" applyAlignment="1">
      <alignment/>
      <protection/>
    </xf>
    <xf numFmtId="0" fontId="14" fillId="0" borderId="0" xfId="62" applyFont="1" applyAlignment="1">
      <alignment vertical="center"/>
      <protection/>
    </xf>
    <xf numFmtId="0" fontId="18" fillId="0" borderId="0" xfId="62" applyFont="1" applyAlignment="1">
      <alignment/>
      <protection/>
    </xf>
    <xf numFmtId="182" fontId="14" fillId="0" borderId="0" xfId="62" applyNumberFormat="1" applyFont="1" applyAlignment="1" applyProtection="1">
      <alignment vertical="center"/>
      <protection locked="0"/>
    </xf>
    <xf numFmtId="0" fontId="0" fillId="0" borderId="0" xfId="62" applyAlignment="1">
      <alignment vertical="center"/>
      <protection/>
    </xf>
    <xf numFmtId="0" fontId="18" fillId="0" borderId="0" xfId="62" applyFont="1" applyAlignment="1">
      <alignment vertical="center"/>
      <protection/>
    </xf>
    <xf numFmtId="49" fontId="14" fillId="0" borderId="0" xfId="62" applyNumberFormat="1" applyFont="1" applyAlignment="1">
      <alignment vertical="center"/>
      <protection/>
    </xf>
    <xf numFmtId="0" fontId="21" fillId="0" borderId="0" xfId="62" applyFont="1" applyAlignment="1">
      <alignment horizontal="left" vertical="center"/>
      <protection/>
    </xf>
    <xf numFmtId="49" fontId="21" fillId="0" borderId="0" xfId="62" applyNumberFormat="1" applyFont="1" applyAlignment="1">
      <alignment horizontal="left" vertical="center"/>
      <protection/>
    </xf>
    <xf numFmtId="0" fontId="0" fillId="0" borderId="0" xfId="62" applyAlignment="1">
      <alignment horizontal="left" vertical="center"/>
      <protection/>
    </xf>
    <xf numFmtId="182" fontId="0" fillId="0" borderId="0" xfId="68" applyNumberFormat="1" applyFont="1" applyAlignment="1" applyProtection="1">
      <alignment vertical="center"/>
      <protection locked="0"/>
    </xf>
    <xf numFmtId="182" fontId="0" fillId="0" borderId="0" xfId="68" applyNumberFormat="1" applyFont="1" applyAlignment="1">
      <alignment vertical="center"/>
      <protection/>
    </xf>
    <xf numFmtId="182" fontId="15" fillId="0" borderId="0" xfId="68" applyNumberFormat="1" applyFont="1" applyAlignment="1" applyProtection="1">
      <alignment vertical="center"/>
      <protection locked="0"/>
    </xf>
    <xf numFmtId="182" fontId="14" fillId="0" borderId="0" xfId="68" applyNumberFormat="1" applyFont="1" applyBorder="1" applyAlignment="1" applyProtection="1">
      <alignment horizontal="left" vertical="center" shrinkToFit="1"/>
      <protection locked="0"/>
    </xf>
    <xf numFmtId="0" fontId="0" fillId="0" borderId="0" xfId="68" applyAlignment="1">
      <alignment shrinkToFit="1"/>
      <protection/>
    </xf>
    <xf numFmtId="182" fontId="14" fillId="0" borderId="132" xfId="68" applyNumberFormat="1" applyFont="1" applyBorder="1" applyAlignment="1" applyProtection="1">
      <alignment vertical="center"/>
      <protection locked="0"/>
    </xf>
    <xf numFmtId="182" fontId="18" fillId="0" borderId="132" xfId="68" applyNumberFormat="1" applyFont="1" applyBorder="1" applyAlignment="1">
      <alignment vertical="center"/>
      <protection/>
    </xf>
    <xf numFmtId="182" fontId="18" fillId="0" borderId="132" xfId="68" applyNumberFormat="1" applyFont="1" applyBorder="1" applyAlignment="1">
      <alignment/>
      <protection/>
    </xf>
    <xf numFmtId="0" fontId="0" fillId="0" borderId="132" xfId="68" applyBorder="1" applyAlignment="1">
      <alignment/>
      <protection/>
    </xf>
    <xf numFmtId="182" fontId="14" fillId="0" borderId="27" xfId="68" applyNumberFormat="1" applyFont="1" applyBorder="1" applyAlignment="1" applyProtection="1">
      <alignment horizontal="center" vertical="center"/>
      <protection locked="0"/>
    </xf>
    <xf numFmtId="182" fontId="14" fillId="0" borderId="78" xfId="68" applyNumberFormat="1" applyFont="1" applyBorder="1" applyAlignment="1" applyProtection="1">
      <alignment horizontal="center" vertical="center" shrinkToFit="1"/>
      <protection locked="0"/>
    </xf>
    <xf numFmtId="182" fontId="14" fillId="0" borderId="76" xfId="68" applyNumberFormat="1" applyFont="1" applyBorder="1" applyAlignment="1" applyProtection="1">
      <alignment horizontal="center" vertical="center" shrinkToFit="1"/>
      <protection locked="0"/>
    </xf>
    <xf numFmtId="182" fontId="14" fillId="0" borderId="29" xfId="68" applyNumberFormat="1" applyFont="1" applyBorder="1" applyAlignment="1" applyProtection="1">
      <alignment horizontal="center" vertical="center"/>
      <protection locked="0"/>
    </xf>
    <xf numFmtId="182" fontId="17" fillId="0" borderId="0" xfId="68" applyNumberFormat="1" applyFont="1" applyAlignment="1" applyProtection="1">
      <alignment/>
      <protection locked="0"/>
    </xf>
    <xf numFmtId="182" fontId="18" fillId="0" borderId="0" xfId="68" applyNumberFormat="1" applyFont="1" applyAlignment="1">
      <alignment/>
      <protection/>
    </xf>
    <xf numFmtId="182" fontId="0" fillId="0" borderId="0" xfId="69" applyNumberFormat="1" applyFont="1" applyAlignment="1" applyProtection="1">
      <alignment vertical="center"/>
      <protection locked="0"/>
    </xf>
    <xf numFmtId="182" fontId="0" fillId="0" borderId="0" xfId="69" applyNumberFormat="1" applyFont="1" applyAlignment="1">
      <alignment vertical="center"/>
      <protection/>
    </xf>
    <xf numFmtId="182" fontId="21" fillId="33" borderId="133" xfId="69" applyNumberFormat="1" applyFont="1" applyFill="1" applyBorder="1" applyAlignment="1" applyProtection="1">
      <alignment horizontal="center"/>
      <protection locked="0"/>
    </xf>
    <xf numFmtId="0" fontId="0" fillId="0" borderId="134" xfId="69" applyBorder="1" applyAlignment="1">
      <alignment/>
      <protection/>
    </xf>
    <xf numFmtId="182" fontId="15" fillId="0" borderId="0" xfId="69" applyNumberFormat="1" applyFont="1" applyAlignment="1" applyProtection="1">
      <alignment vertical="center"/>
      <protection locked="0"/>
    </xf>
    <xf numFmtId="182" fontId="14" fillId="0" borderId="0" xfId="69" applyNumberFormat="1" applyFont="1" applyBorder="1" applyAlignment="1" applyProtection="1">
      <alignment horizontal="left" vertical="center" shrinkToFit="1"/>
      <protection locked="0"/>
    </xf>
    <xf numFmtId="0" fontId="0" fillId="0" borderId="0" xfId="69" applyAlignment="1">
      <alignment shrinkToFit="1"/>
      <protection/>
    </xf>
    <xf numFmtId="182" fontId="14" fillId="0" borderId="132" xfId="69" applyNumberFormat="1" applyFont="1" applyBorder="1" applyAlignment="1" applyProtection="1">
      <alignment vertical="center"/>
      <protection locked="0"/>
    </xf>
    <xf numFmtId="182" fontId="18" fillId="0" borderId="132" xfId="69" applyNumberFormat="1" applyFont="1" applyBorder="1" applyAlignment="1">
      <alignment vertical="center"/>
      <protection/>
    </xf>
    <xf numFmtId="182" fontId="18" fillId="0" borderId="132" xfId="69" applyNumberFormat="1" applyFont="1" applyBorder="1" applyAlignment="1">
      <alignment/>
      <protection/>
    </xf>
    <xf numFmtId="0" fontId="0" fillId="0" borderId="132" xfId="69" applyBorder="1" applyAlignment="1">
      <alignment/>
      <protection/>
    </xf>
    <xf numFmtId="182" fontId="14" fillId="0" borderId="27" xfId="69" applyNumberFormat="1" applyFont="1" applyBorder="1" applyAlignment="1" applyProtection="1">
      <alignment horizontal="center" vertical="center"/>
      <protection locked="0"/>
    </xf>
    <xf numFmtId="182" fontId="14" fillId="0" borderId="78" xfId="69" applyNumberFormat="1" applyFont="1" applyBorder="1" applyAlignment="1" applyProtection="1">
      <alignment horizontal="center" vertical="center" shrinkToFit="1"/>
      <protection locked="0"/>
    </xf>
    <xf numFmtId="182" fontId="14" fillId="0" borderId="76" xfId="69" applyNumberFormat="1" applyFont="1" applyBorder="1" applyAlignment="1" applyProtection="1">
      <alignment horizontal="center" vertical="center" shrinkToFit="1"/>
      <protection locked="0"/>
    </xf>
    <xf numFmtId="182" fontId="19" fillId="0" borderId="27" xfId="69" applyNumberFormat="1" applyFont="1" applyBorder="1" applyAlignment="1" applyProtection="1">
      <alignment horizontal="center" vertical="center"/>
      <protection locked="0"/>
    </xf>
    <xf numFmtId="182" fontId="14" fillId="0" borderId="29" xfId="69" applyNumberFormat="1" applyFont="1" applyBorder="1" applyAlignment="1" applyProtection="1">
      <alignment horizontal="center" vertical="center"/>
      <protection locked="0"/>
    </xf>
    <xf numFmtId="182" fontId="17" fillId="0" borderId="0" xfId="69" applyNumberFormat="1" applyFont="1" applyAlignment="1" applyProtection="1">
      <alignment/>
      <protection locked="0"/>
    </xf>
    <xf numFmtId="182" fontId="18" fillId="0" borderId="0" xfId="69" applyNumberFormat="1" applyFont="1" applyAlignment="1">
      <alignment/>
      <protection/>
    </xf>
    <xf numFmtId="182" fontId="0" fillId="0" borderId="0" xfId="70" applyNumberFormat="1" applyFont="1" applyAlignment="1" applyProtection="1">
      <alignment shrinkToFit="1"/>
      <protection locked="0"/>
    </xf>
    <xf numFmtId="182" fontId="0" fillId="0" borderId="0" xfId="70" applyNumberFormat="1" applyFont="1" applyAlignment="1" applyProtection="1">
      <alignment shrinkToFit="1"/>
      <protection locked="0"/>
    </xf>
    <xf numFmtId="182" fontId="14" fillId="0" borderId="135" xfId="70" applyNumberFormat="1" applyFont="1" applyBorder="1" applyAlignment="1" applyProtection="1">
      <alignment vertical="center"/>
      <protection locked="0"/>
    </xf>
    <xf numFmtId="182" fontId="18" fillId="0" borderId="136" xfId="70" applyNumberFormat="1" applyFont="1" applyBorder="1" applyAlignment="1" applyProtection="1">
      <alignment vertical="center"/>
      <protection locked="0"/>
    </xf>
    <xf numFmtId="182" fontId="18" fillId="0" borderId="137" xfId="70" applyNumberFormat="1" applyFont="1" applyBorder="1" applyAlignment="1" applyProtection="1">
      <alignment vertical="center"/>
      <protection locked="0"/>
    </xf>
    <xf numFmtId="182" fontId="18" fillId="0" borderId="138" xfId="70" applyNumberFormat="1" applyFont="1" applyBorder="1" applyAlignment="1" applyProtection="1">
      <alignment vertical="center"/>
      <protection locked="0"/>
    </xf>
    <xf numFmtId="182" fontId="14" fillId="0" borderId="45" xfId="70" applyNumberFormat="1" applyFont="1" applyBorder="1" applyAlignment="1" applyProtection="1">
      <alignment horizontal="center"/>
      <protection locked="0"/>
    </xf>
    <xf numFmtId="182" fontId="14" fillId="0" borderId="46" xfId="70" applyNumberFormat="1" applyFont="1" applyBorder="1" applyAlignment="1" applyProtection="1">
      <alignment horizontal="center"/>
      <protection locked="0"/>
    </xf>
    <xf numFmtId="182" fontId="14" fillId="0" borderId="139" xfId="70" applyNumberFormat="1" applyFont="1" applyBorder="1" applyAlignment="1" applyProtection="1">
      <alignment horizontal="center"/>
      <protection locked="0"/>
    </xf>
    <xf numFmtId="182" fontId="14" fillId="0" borderId="44" xfId="70" applyNumberFormat="1" applyFont="1" applyBorder="1" applyAlignment="1" applyProtection="1">
      <alignment horizontal="center" vertical="center"/>
      <protection locked="0"/>
    </xf>
    <xf numFmtId="182" fontId="14" fillId="0" borderId="140" xfId="70" applyNumberFormat="1" applyFont="1" applyBorder="1" applyAlignment="1" applyProtection="1">
      <alignment horizontal="center" vertical="center"/>
      <protection locked="0"/>
    </xf>
    <xf numFmtId="182" fontId="14" fillId="0" borderId="133" xfId="70" applyNumberFormat="1" applyFont="1" applyBorder="1" applyAlignment="1" applyProtection="1">
      <alignment vertical="center" shrinkToFit="1"/>
      <protection locked="0"/>
    </xf>
    <xf numFmtId="182" fontId="14" fillId="0" borderId="141" xfId="70" applyNumberFormat="1" applyFont="1" applyBorder="1" applyAlignment="1" applyProtection="1">
      <alignment vertical="center" shrinkToFit="1"/>
      <protection locked="0"/>
    </xf>
    <xf numFmtId="182" fontId="14" fillId="0" borderId="109" xfId="70" applyNumberFormat="1" applyFont="1" applyBorder="1" applyAlignment="1" applyProtection="1">
      <alignment vertical="center"/>
      <protection locked="0"/>
    </xf>
    <xf numFmtId="182" fontId="14" fillId="0" borderId="142" xfId="70" applyNumberFormat="1" applyFont="1" applyBorder="1" applyAlignment="1" applyProtection="1">
      <alignment vertical="center"/>
      <protection locked="0"/>
    </xf>
    <xf numFmtId="182" fontId="17" fillId="0" borderId="44" xfId="70" applyNumberFormat="1" applyFont="1" applyBorder="1" applyAlignment="1" applyProtection="1">
      <alignment horizontal="center" vertical="center" wrapText="1"/>
      <protection locked="0"/>
    </xf>
    <xf numFmtId="182" fontId="17" fillId="0" borderId="67" xfId="70" applyNumberFormat="1" applyFont="1" applyBorder="1" applyAlignment="1" applyProtection="1">
      <alignment horizontal="center" vertical="center" wrapText="1"/>
      <protection locked="0"/>
    </xf>
    <xf numFmtId="182" fontId="14" fillId="0" borderId="143" xfId="70" applyNumberFormat="1" applyFont="1" applyBorder="1" applyAlignment="1" applyProtection="1">
      <alignment vertical="center"/>
      <protection locked="0"/>
    </xf>
    <xf numFmtId="182" fontId="14" fillId="0" borderId="20" xfId="70" applyNumberFormat="1" applyFont="1" applyBorder="1" applyAlignment="1" applyProtection="1">
      <alignment vertical="center"/>
      <protection locked="0"/>
    </xf>
    <xf numFmtId="182" fontId="14" fillId="0" borderId="51" xfId="70" applyNumberFormat="1" applyFont="1" applyBorder="1" applyAlignment="1" applyProtection="1">
      <alignment vertical="center"/>
      <protection locked="0"/>
    </xf>
    <xf numFmtId="182" fontId="18" fillId="0" borderId="144" xfId="70" applyNumberFormat="1" applyFont="1" applyBorder="1" applyAlignment="1" applyProtection="1">
      <alignment vertical="center"/>
      <protection locked="0"/>
    </xf>
    <xf numFmtId="182" fontId="14" fillId="0" borderId="109" xfId="70" applyNumberFormat="1" applyFont="1" applyBorder="1" applyAlignment="1" applyProtection="1">
      <alignment vertical="center" shrinkToFit="1"/>
      <protection locked="0"/>
    </xf>
    <xf numFmtId="182" fontId="18" fillId="0" borderId="142" xfId="70" applyNumberFormat="1" applyFont="1" applyBorder="1" applyAlignment="1" applyProtection="1">
      <alignment vertical="center" shrinkToFit="1"/>
      <protection locked="0"/>
    </xf>
    <xf numFmtId="182" fontId="14" fillId="0" borderId="114" xfId="70" applyNumberFormat="1" applyFont="1" applyBorder="1" applyAlignment="1" applyProtection="1">
      <alignment vertical="center"/>
      <protection locked="0"/>
    </xf>
    <xf numFmtId="182" fontId="14" fillId="0" borderId="18" xfId="70" applyNumberFormat="1" applyFont="1" applyBorder="1" applyAlignment="1" applyProtection="1">
      <alignment vertical="center"/>
      <protection locked="0"/>
    </xf>
    <xf numFmtId="182" fontId="0" fillId="0" borderId="0" xfId="71" applyNumberFormat="1" applyFont="1" applyAlignment="1" applyProtection="1">
      <alignment/>
      <protection locked="0"/>
    </xf>
    <xf numFmtId="182" fontId="0" fillId="0" borderId="0" xfId="71" applyNumberFormat="1" applyFont="1" applyAlignment="1" applyProtection="1">
      <alignment/>
      <protection locked="0"/>
    </xf>
    <xf numFmtId="182" fontId="14" fillId="0" borderId="135" xfId="71" applyNumberFormat="1" applyFont="1" applyBorder="1" applyAlignment="1" applyProtection="1">
      <alignment/>
      <protection locked="0"/>
    </xf>
    <xf numFmtId="182" fontId="18" fillId="0" borderId="136" xfId="71" applyNumberFormat="1" applyFont="1" applyBorder="1" applyAlignment="1" applyProtection="1">
      <alignment/>
      <protection locked="0"/>
    </xf>
    <xf numFmtId="182" fontId="18" fillId="0" borderId="137" xfId="71" applyNumberFormat="1" applyFont="1" applyBorder="1" applyAlignment="1" applyProtection="1">
      <alignment/>
      <protection locked="0"/>
    </xf>
    <xf numFmtId="182" fontId="18" fillId="0" borderId="138" xfId="71" applyNumberFormat="1" applyFont="1" applyBorder="1" applyAlignment="1" applyProtection="1">
      <alignment/>
      <protection locked="0"/>
    </xf>
    <xf numFmtId="182" fontId="14" fillId="0" borderId="45" xfId="71" applyNumberFormat="1" applyFont="1" applyBorder="1" applyAlignment="1" applyProtection="1">
      <alignment horizontal="center"/>
      <protection locked="0"/>
    </xf>
    <xf numFmtId="182" fontId="14" fillId="0" borderId="46" xfId="71" applyNumberFormat="1" applyFont="1" applyBorder="1" applyAlignment="1" applyProtection="1">
      <alignment horizontal="center"/>
      <protection locked="0"/>
    </xf>
    <xf numFmtId="182" fontId="14" fillId="0" borderId="139" xfId="71" applyNumberFormat="1" applyFont="1" applyBorder="1" applyAlignment="1" applyProtection="1">
      <alignment horizontal="center"/>
      <protection locked="0"/>
    </xf>
    <xf numFmtId="182" fontId="14" fillId="0" borderId="44" xfId="71" applyNumberFormat="1" applyFont="1" applyBorder="1" applyAlignment="1" applyProtection="1">
      <alignment horizontal="center" vertical="center"/>
      <protection locked="0"/>
    </xf>
    <xf numFmtId="182" fontId="14" fillId="0" borderId="140" xfId="71" applyNumberFormat="1" applyFont="1" applyBorder="1" applyAlignment="1" applyProtection="1">
      <alignment horizontal="center" vertical="center"/>
      <protection locked="0"/>
    </xf>
    <xf numFmtId="182" fontId="14" fillId="0" borderId="133" xfId="71" applyNumberFormat="1" applyFont="1" applyBorder="1" applyAlignment="1" applyProtection="1">
      <alignment vertical="center" shrinkToFit="1"/>
      <protection locked="0"/>
    </xf>
    <xf numFmtId="182" fontId="14" fillId="0" borderId="141" xfId="71" applyNumberFormat="1" applyFont="1" applyBorder="1" applyAlignment="1" applyProtection="1">
      <alignment vertical="center" shrinkToFit="1"/>
      <protection locked="0"/>
    </xf>
    <xf numFmtId="182" fontId="14" fillId="0" borderId="109" xfId="71" applyNumberFormat="1" applyFont="1" applyBorder="1" applyAlignment="1" applyProtection="1">
      <alignment vertical="center"/>
      <protection locked="0"/>
    </xf>
    <xf numFmtId="182" fontId="14" fillId="0" borderId="142" xfId="71" applyNumberFormat="1" applyFont="1" applyBorder="1" applyAlignment="1" applyProtection="1">
      <alignment vertical="center"/>
      <protection locked="0"/>
    </xf>
    <xf numFmtId="182" fontId="17" fillId="0" borderId="44" xfId="71" applyNumberFormat="1" applyFont="1" applyBorder="1" applyAlignment="1" applyProtection="1">
      <alignment vertical="center" wrapText="1"/>
      <protection locked="0"/>
    </xf>
    <xf numFmtId="0" fontId="22" fillId="0" borderId="67" xfId="71" applyFont="1" applyBorder="1" applyAlignment="1">
      <alignment vertical="center" wrapText="1"/>
      <protection/>
    </xf>
    <xf numFmtId="182" fontId="14" fillId="0" borderId="143" xfId="71" applyNumberFormat="1" applyFont="1" applyBorder="1" applyAlignment="1" applyProtection="1">
      <alignment vertical="center"/>
      <protection locked="0"/>
    </xf>
    <xf numFmtId="182" fontId="14" fillId="0" borderId="20" xfId="71" applyNumberFormat="1" applyFont="1" applyBorder="1" applyAlignment="1" applyProtection="1">
      <alignment vertical="center"/>
      <protection locked="0"/>
    </xf>
    <xf numFmtId="182" fontId="14" fillId="0" borderId="51" xfId="71" applyNumberFormat="1" applyFont="1" applyBorder="1" applyAlignment="1" applyProtection="1">
      <alignment vertical="center"/>
      <protection locked="0"/>
    </xf>
    <xf numFmtId="182" fontId="18" fillId="0" borderId="144" xfId="71" applyNumberFormat="1" applyFont="1" applyBorder="1" applyAlignment="1" applyProtection="1">
      <alignment vertical="center"/>
      <protection locked="0"/>
    </xf>
    <xf numFmtId="182" fontId="18" fillId="0" borderId="142" xfId="71" applyNumberFormat="1" applyFont="1" applyBorder="1" applyAlignment="1" applyProtection="1">
      <alignment vertical="center"/>
      <protection locked="0"/>
    </xf>
    <xf numFmtId="182" fontId="14" fillId="0" borderId="114" xfId="71" applyNumberFormat="1" applyFont="1" applyBorder="1" applyAlignment="1" applyProtection="1">
      <alignment/>
      <protection locked="0"/>
    </xf>
    <xf numFmtId="182" fontId="14" fillId="0" borderId="18" xfId="71" applyNumberFormat="1" applyFont="1" applyBorder="1" applyAlignment="1" applyProtection="1">
      <alignment/>
      <protection locked="0"/>
    </xf>
    <xf numFmtId="182" fontId="0" fillId="0" borderId="0" xfId="61" applyNumberFormat="1" applyFont="1" applyAlignment="1" applyProtection="1">
      <alignment/>
      <protection locked="0"/>
    </xf>
    <xf numFmtId="182" fontId="0" fillId="0" borderId="0" xfId="61" applyNumberFormat="1" applyFont="1" applyAlignment="1" applyProtection="1">
      <alignment/>
      <protection locked="0"/>
    </xf>
    <xf numFmtId="182" fontId="21" fillId="33" borderId="133" xfId="61" applyNumberFormat="1" applyFont="1" applyFill="1" applyBorder="1" applyAlignment="1" applyProtection="1">
      <alignment horizontal="center"/>
      <protection locked="0"/>
    </xf>
    <xf numFmtId="0" fontId="0" fillId="0" borderId="134" xfId="61" applyBorder="1" applyAlignment="1" applyProtection="1">
      <alignment/>
      <protection locked="0"/>
    </xf>
    <xf numFmtId="182" fontId="14" fillId="0" borderId="135" xfId="61" applyNumberFormat="1" applyFont="1" applyBorder="1" applyAlignment="1" applyProtection="1">
      <alignment/>
      <protection locked="0"/>
    </xf>
    <xf numFmtId="182" fontId="18" fillId="0" borderId="136" xfId="61" applyNumberFormat="1" applyFont="1" applyBorder="1" applyAlignment="1" applyProtection="1">
      <alignment/>
      <protection locked="0"/>
    </xf>
    <xf numFmtId="182" fontId="18" fillId="0" borderId="137" xfId="61" applyNumberFormat="1" applyFont="1" applyBorder="1" applyAlignment="1" applyProtection="1">
      <alignment/>
      <protection locked="0"/>
    </xf>
    <xf numFmtId="182" fontId="18" fillId="0" borderId="138" xfId="61" applyNumberFormat="1" applyFont="1" applyBorder="1" applyAlignment="1" applyProtection="1">
      <alignment/>
      <protection locked="0"/>
    </xf>
    <xf numFmtId="182" fontId="14" fillId="0" borderId="45" xfId="61" applyNumberFormat="1" applyFont="1" applyBorder="1" applyAlignment="1" applyProtection="1">
      <alignment horizontal="center"/>
      <protection locked="0"/>
    </xf>
    <xf numFmtId="182" fontId="14" fillId="0" borderId="46" xfId="61" applyNumberFormat="1" applyFont="1" applyBorder="1" applyAlignment="1" applyProtection="1">
      <alignment horizontal="center"/>
      <protection locked="0"/>
    </xf>
    <xf numFmtId="182" fontId="14" fillId="0" borderId="139" xfId="61" applyNumberFormat="1" applyFont="1" applyBorder="1" applyAlignment="1" applyProtection="1">
      <alignment horizontal="center"/>
      <protection locked="0"/>
    </xf>
    <xf numFmtId="182" fontId="14" fillId="0" borderId="44" xfId="61" applyNumberFormat="1" applyFont="1" applyBorder="1" applyAlignment="1" applyProtection="1">
      <alignment horizontal="center" vertical="center"/>
      <protection locked="0"/>
    </xf>
    <xf numFmtId="182" fontId="14" fillId="0" borderId="140" xfId="61" applyNumberFormat="1" applyFont="1" applyBorder="1" applyAlignment="1" applyProtection="1">
      <alignment horizontal="center" vertical="center"/>
      <protection locked="0"/>
    </xf>
    <xf numFmtId="182" fontId="14" fillId="0" borderId="133" xfId="61" applyNumberFormat="1" applyFont="1" applyBorder="1" applyAlignment="1" applyProtection="1">
      <alignment vertical="center" shrinkToFit="1"/>
      <protection locked="0"/>
    </xf>
    <xf numFmtId="182" fontId="14" fillId="0" borderId="141" xfId="61" applyNumberFormat="1" applyFont="1" applyBorder="1" applyAlignment="1" applyProtection="1">
      <alignment vertical="center" shrinkToFit="1"/>
      <protection locked="0"/>
    </xf>
    <xf numFmtId="182" fontId="14" fillId="0" borderId="114" xfId="61" applyNumberFormat="1" applyFont="1" applyBorder="1" applyAlignment="1" applyProtection="1">
      <alignment/>
      <protection locked="0"/>
    </xf>
    <xf numFmtId="182" fontId="14" fillId="0" borderId="18" xfId="61" applyNumberFormat="1" applyFont="1" applyBorder="1" applyAlignment="1" applyProtection="1">
      <alignment/>
      <protection locked="0"/>
    </xf>
    <xf numFmtId="182" fontId="14" fillId="0" borderId="51" xfId="61" applyNumberFormat="1" applyFont="1" applyBorder="1" applyAlignment="1" applyProtection="1">
      <alignment vertical="center"/>
      <protection locked="0"/>
    </xf>
    <xf numFmtId="182" fontId="18" fillId="0" borderId="144" xfId="61" applyNumberFormat="1" applyFont="1" applyBorder="1" applyAlignment="1" applyProtection="1">
      <alignment vertical="center"/>
      <protection locked="0"/>
    </xf>
    <xf numFmtId="182" fontId="14" fillId="0" borderId="143" xfId="61" applyNumberFormat="1" applyFont="1" applyBorder="1" applyAlignment="1" applyProtection="1">
      <alignment vertical="center"/>
      <protection locked="0"/>
    </xf>
    <xf numFmtId="182" fontId="14" fillId="0" borderId="20" xfId="61" applyNumberFormat="1" applyFont="1" applyBorder="1" applyAlignment="1" applyProtection="1">
      <alignment vertical="center"/>
      <protection locked="0"/>
    </xf>
    <xf numFmtId="182" fontId="14" fillId="0" borderId="109" xfId="61" applyNumberFormat="1" applyFont="1" applyBorder="1" applyAlignment="1" applyProtection="1">
      <alignment vertical="center"/>
      <protection locked="0"/>
    </xf>
    <xf numFmtId="182" fontId="14" fillId="0" borderId="142" xfId="61" applyNumberFormat="1" applyFont="1" applyBorder="1" applyAlignment="1" applyProtection="1">
      <alignment vertical="center"/>
      <protection locked="0"/>
    </xf>
    <xf numFmtId="182" fontId="17" fillId="0" borderId="44" xfId="61" applyNumberFormat="1" applyFont="1" applyBorder="1" applyAlignment="1" applyProtection="1">
      <alignment horizontal="center" vertical="center" wrapText="1"/>
      <protection locked="0"/>
    </xf>
    <xf numFmtId="0" fontId="22" fillId="0" borderId="67" xfId="61" applyFont="1" applyBorder="1" applyAlignment="1" applyProtection="1">
      <alignment wrapText="1"/>
      <protection locked="0"/>
    </xf>
    <xf numFmtId="182" fontId="14" fillId="0" borderId="109" xfId="61" applyNumberFormat="1" applyFont="1" applyBorder="1" applyAlignment="1" applyProtection="1">
      <alignment vertical="center" shrinkToFit="1"/>
      <protection locked="0"/>
    </xf>
    <xf numFmtId="182" fontId="18" fillId="0" borderId="142" xfId="61" applyNumberFormat="1" applyFont="1" applyBorder="1" applyAlignment="1" applyProtection="1">
      <alignment vertical="center" shrinkToFit="1"/>
      <protection locked="0"/>
    </xf>
    <xf numFmtId="0" fontId="26" fillId="0" borderId="36" xfId="63" applyFont="1" applyBorder="1" applyAlignment="1">
      <alignment horizontal="center"/>
      <protection/>
    </xf>
    <xf numFmtId="0" fontId="26" fillId="0" borderId="133" xfId="63" applyFont="1" applyBorder="1" applyAlignment="1">
      <alignment horizontal="center"/>
      <protection/>
    </xf>
    <xf numFmtId="0" fontId="21" fillId="0" borderId="90" xfId="63" applyFont="1" applyBorder="1" applyAlignment="1">
      <alignment horizontal="center" vertical="center" wrapText="1"/>
      <protection/>
    </xf>
    <xf numFmtId="0" fontId="21" fillId="0" borderId="25" xfId="63" applyFont="1" applyBorder="1" applyAlignment="1">
      <alignment horizontal="center" vertical="center" wrapText="1"/>
      <protection/>
    </xf>
    <xf numFmtId="0" fontId="21" fillId="0" borderId="145" xfId="63" applyFont="1" applyBorder="1" applyAlignment="1">
      <alignment horizontal="center" vertical="center" wrapText="1"/>
      <protection/>
    </xf>
    <xf numFmtId="0" fontId="21" fillId="0" borderId="97" xfId="63" applyFont="1" applyBorder="1" applyAlignment="1">
      <alignment horizontal="center" vertical="center" wrapText="1"/>
      <protection/>
    </xf>
    <xf numFmtId="0" fontId="21" fillId="0" borderId="0" xfId="63" applyFont="1" applyBorder="1" applyAlignment="1">
      <alignment horizontal="center" vertical="center" wrapText="1"/>
      <protection/>
    </xf>
    <xf numFmtId="0" fontId="21" fillId="0" borderId="146" xfId="63" applyFont="1" applyBorder="1" applyAlignment="1">
      <alignment horizontal="center" vertical="center" wrapText="1"/>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2" xfId="64"/>
    <cellStyle name="標準 3" xfId="65"/>
    <cellStyle name="標準 4" xfId="66"/>
    <cellStyle name="標準 5" xfId="67"/>
    <cellStyle name="標準 6" xfId="68"/>
    <cellStyle name="標準 7" xfId="69"/>
    <cellStyle name="標準 8" xfId="70"/>
    <cellStyle name="標準 9" xfId="71"/>
    <cellStyle name="標準_保育所指導監査事前提出資料法人分"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A3:M32"/>
  <sheetViews>
    <sheetView tabSelected="1" view="pageBreakPreview" zoomScale="91" zoomScaleSheetLayoutView="91" zoomScalePageLayoutView="0" workbookViewId="0" topLeftCell="A1">
      <selection activeCell="M4" sqref="M4"/>
    </sheetView>
  </sheetViews>
  <sheetFormatPr defaultColWidth="9.00390625" defaultRowHeight="13.5"/>
  <cols>
    <col min="1" max="1" width="9.00390625" style="4" customWidth="1"/>
    <col min="2" max="2" width="14.50390625" style="4" customWidth="1"/>
    <col min="3" max="3" width="17.375" style="4" customWidth="1"/>
    <col min="4" max="4" width="9.00390625" style="4" customWidth="1"/>
    <col min="5" max="5" width="4.75390625" style="4" customWidth="1"/>
    <col min="6" max="6" width="6.00390625" style="4" customWidth="1"/>
    <col min="7" max="8" width="4.625" style="4" customWidth="1"/>
    <col min="9" max="9" width="8.375" style="4" customWidth="1"/>
    <col min="10" max="10" width="8.00390625" style="4" customWidth="1"/>
    <col min="11" max="11" width="9.00390625" style="4" customWidth="1"/>
    <col min="12" max="12" width="12.625" style="4" customWidth="1"/>
    <col min="13" max="13" width="21.625" style="4" customWidth="1"/>
    <col min="14" max="16384" width="9.00390625" style="4" customWidth="1"/>
  </cols>
  <sheetData>
    <row r="3" ht="17.25">
      <c r="A3" s="40" t="s">
        <v>426</v>
      </c>
    </row>
    <row r="4" ht="17.25">
      <c r="A4" s="40"/>
    </row>
    <row r="6" spans="2:13" ht="13.5">
      <c r="B6" s="5"/>
      <c r="C6" s="77" t="s">
        <v>231</v>
      </c>
      <c r="D6" s="465"/>
      <c r="E6" s="466"/>
      <c r="F6" s="466"/>
      <c r="G6" s="466"/>
      <c r="H6" s="466"/>
      <c r="I6" s="76" t="s">
        <v>232</v>
      </c>
      <c r="J6" s="463"/>
      <c r="K6" s="464"/>
      <c r="L6" s="78" t="s">
        <v>233</v>
      </c>
      <c r="M6" s="10" t="s">
        <v>234</v>
      </c>
    </row>
    <row r="7" ht="5.25" customHeight="1">
      <c r="B7" s="5"/>
    </row>
    <row r="8" spans="1:13" ht="19.5" customHeight="1">
      <c r="A8" s="9"/>
      <c r="B8" s="29" t="s">
        <v>0</v>
      </c>
      <c r="C8" s="467"/>
      <c r="D8" s="467"/>
      <c r="E8" s="467"/>
      <c r="F8" s="467"/>
      <c r="G8" s="467"/>
      <c r="H8" s="467"/>
      <c r="I8" s="467"/>
      <c r="J8" s="467"/>
      <c r="K8" s="468" t="s">
        <v>87</v>
      </c>
      <c r="L8" s="468"/>
      <c r="M8" s="35" t="s">
        <v>111</v>
      </c>
    </row>
    <row r="9" spans="1:13" ht="18" customHeight="1">
      <c r="A9" s="20" t="s">
        <v>84</v>
      </c>
      <c r="B9" s="11" t="s">
        <v>1</v>
      </c>
      <c r="C9" s="469" t="s">
        <v>107</v>
      </c>
      <c r="D9" s="470"/>
      <c r="E9" s="475" t="s">
        <v>2</v>
      </c>
      <c r="F9" s="475"/>
      <c r="G9" s="475"/>
      <c r="H9" s="475"/>
      <c r="I9" s="475" t="s">
        <v>3</v>
      </c>
      <c r="J9" s="475"/>
      <c r="K9" s="476"/>
      <c r="L9" s="476"/>
      <c r="M9" s="484" t="s">
        <v>113</v>
      </c>
    </row>
    <row r="10" spans="1:13" ht="42" customHeight="1">
      <c r="A10" s="32"/>
      <c r="B10" s="481" t="s">
        <v>106</v>
      </c>
      <c r="C10" s="471"/>
      <c r="D10" s="472"/>
      <c r="E10" s="475" t="s">
        <v>4</v>
      </c>
      <c r="F10" s="475"/>
      <c r="G10" s="475" t="s">
        <v>5</v>
      </c>
      <c r="H10" s="475"/>
      <c r="I10" s="1" t="s">
        <v>4</v>
      </c>
      <c r="J10" s="1" t="s">
        <v>5</v>
      </c>
      <c r="K10" s="476"/>
      <c r="L10" s="476"/>
      <c r="M10" s="485"/>
    </row>
    <row r="11" spans="1:13" ht="21" customHeight="1">
      <c r="A11" s="32"/>
      <c r="B11" s="481"/>
      <c r="C11" s="473" t="s">
        <v>6</v>
      </c>
      <c r="D11" s="473"/>
      <c r="E11" s="474"/>
      <c r="F11" s="474"/>
      <c r="G11" s="474"/>
      <c r="H11" s="474"/>
      <c r="I11" s="3"/>
      <c r="J11" s="3"/>
      <c r="K11" s="476"/>
      <c r="L11" s="476"/>
      <c r="M11" s="485"/>
    </row>
    <row r="12" spans="1:13" ht="21" customHeight="1">
      <c r="A12" s="32"/>
      <c r="B12" s="481"/>
      <c r="C12" s="473" t="s">
        <v>7</v>
      </c>
      <c r="D12" s="473"/>
      <c r="E12" s="474"/>
      <c r="F12" s="474"/>
      <c r="G12" s="474"/>
      <c r="H12" s="474"/>
      <c r="I12" s="3"/>
      <c r="J12" s="3"/>
      <c r="K12" s="476"/>
      <c r="L12" s="476"/>
      <c r="M12" s="485"/>
    </row>
    <row r="13" spans="1:13" ht="21" customHeight="1">
      <c r="A13" s="32"/>
      <c r="B13" s="481"/>
      <c r="C13" s="477" t="s">
        <v>8</v>
      </c>
      <c r="D13" s="477"/>
      <c r="E13" s="474"/>
      <c r="F13" s="474"/>
      <c r="G13" s="474"/>
      <c r="H13" s="474"/>
      <c r="I13" s="3"/>
      <c r="J13" s="3"/>
      <c r="K13" s="476"/>
      <c r="L13" s="476"/>
      <c r="M13" s="485"/>
    </row>
    <row r="14" spans="1:13" ht="21" customHeight="1">
      <c r="A14" s="32"/>
      <c r="B14" s="481"/>
      <c r="C14" s="473" t="s">
        <v>9</v>
      </c>
      <c r="D14" s="473"/>
      <c r="E14" s="474"/>
      <c r="F14" s="474"/>
      <c r="G14" s="474"/>
      <c r="H14" s="474"/>
      <c r="I14" s="3"/>
      <c r="J14" s="3"/>
      <c r="K14" s="476"/>
      <c r="L14" s="476"/>
      <c r="M14" s="485"/>
    </row>
    <row r="15" spans="1:13" ht="21" customHeight="1">
      <c r="A15" s="32"/>
      <c r="B15" s="482"/>
      <c r="C15" s="473" t="s">
        <v>10</v>
      </c>
      <c r="D15" s="473"/>
      <c r="E15" s="474"/>
      <c r="F15" s="474"/>
      <c r="G15" s="474"/>
      <c r="H15" s="474"/>
      <c r="I15" s="3"/>
      <c r="J15" s="3"/>
      <c r="K15" s="476"/>
      <c r="L15" s="476"/>
      <c r="M15" s="486"/>
    </row>
    <row r="16" spans="1:13" ht="21" customHeight="1">
      <c r="A16" s="32"/>
      <c r="B16" s="474" t="s">
        <v>11</v>
      </c>
      <c r="C16" s="478" t="s">
        <v>12</v>
      </c>
      <c r="D16" s="478"/>
      <c r="E16" s="478"/>
      <c r="F16" s="478" t="s">
        <v>13</v>
      </c>
      <c r="G16" s="478"/>
      <c r="H16" s="474" t="s">
        <v>191</v>
      </c>
      <c r="I16" s="474"/>
      <c r="J16" s="474"/>
      <c r="K16" s="493"/>
      <c r="L16" s="493"/>
      <c r="M16" s="484" t="s">
        <v>112</v>
      </c>
    </row>
    <row r="17" spans="1:13" ht="21" customHeight="1">
      <c r="A17" s="32"/>
      <c r="B17" s="474"/>
      <c r="C17" s="478"/>
      <c r="D17" s="478"/>
      <c r="E17" s="478"/>
      <c r="F17" s="479" t="s">
        <v>110</v>
      </c>
      <c r="G17" s="480"/>
      <c r="H17" s="474"/>
      <c r="I17" s="474"/>
      <c r="J17" s="474"/>
      <c r="K17" s="493"/>
      <c r="L17" s="493"/>
      <c r="M17" s="485"/>
    </row>
    <row r="18" spans="1:13" ht="21" customHeight="1">
      <c r="A18" s="32"/>
      <c r="B18" s="474"/>
      <c r="C18" s="478"/>
      <c r="D18" s="478"/>
      <c r="E18" s="478"/>
      <c r="F18" s="478" t="s">
        <v>14</v>
      </c>
      <c r="G18" s="478"/>
      <c r="H18" s="474"/>
      <c r="I18" s="474"/>
      <c r="J18" s="474"/>
      <c r="K18" s="493"/>
      <c r="L18" s="493"/>
      <c r="M18" s="485"/>
    </row>
    <row r="19" spans="1:13" ht="21" customHeight="1">
      <c r="A19" s="32"/>
      <c r="B19" s="474"/>
      <c r="C19" s="478"/>
      <c r="D19" s="478"/>
      <c r="E19" s="478"/>
      <c r="F19" s="479" t="s">
        <v>15</v>
      </c>
      <c r="G19" s="480"/>
      <c r="H19" s="474"/>
      <c r="I19" s="474"/>
      <c r="J19" s="474"/>
      <c r="K19" s="493"/>
      <c r="L19" s="493"/>
      <c r="M19" s="486"/>
    </row>
    <row r="20" spans="1:13" ht="21" customHeight="1">
      <c r="A20" s="32"/>
      <c r="B20" s="474" t="s">
        <v>16</v>
      </c>
      <c r="C20" s="478" t="s">
        <v>17</v>
      </c>
      <c r="D20" s="478"/>
      <c r="E20" s="478"/>
      <c r="F20" s="478"/>
      <c r="G20" s="478"/>
      <c r="H20" s="478"/>
      <c r="I20" s="478"/>
      <c r="J20" s="478"/>
      <c r="K20" s="475" t="s">
        <v>109</v>
      </c>
      <c r="L20" s="475"/>
      <c r="M20" s="484" t="s">
        <v>113</v>
      </c>
    </row>
    <row r="21" spans="1:13" ht="21" customHeight="1">
      <c r="A21" s="32"/>
      <c r="B21" s="474"/>
      <c r="C21" s="478" t="s">
        <v>18</v>
      </c>
      <c r="D21" s="478"/>
      <c r="E21" s="478"/>
      <c r="F21" s="478"/>
      <c r="G21" s="478"/>
      <c r="H21" s="478"/>
      <c r="I21" s="478"/>
      <c r="J21" s="478"/>
      <c r="K21" s="475" t="s">
        <v>109</v>
      </c>
      <c r="L21" s="475"/>
      <c r="M21" s="485"/>
    </row>
    <row r="22" spans="1:13" ht="21" customHeight="1">
      <c r="A22" s="32"/>
      <c r="B22" s="474"/>
      <c r="C22" s="474" t="s">
        <v>19</v>
      </c>
      <c r="D22" s="474"/>
      <c r="E22" s="474"/>
      <c r="F22" s="474"/>
      <c r="G22" s="474"/>
      <c r="H22" s="474"/>
      <c r="I22" s="474"/>
      <c r="J22" s="474"/>
      <c r="K22" s="483"/>
      <c r="L22" s="483"/>
      <c r="M22" s="486"/>
    </row>
    <row r="23" spans="1:13" ht="18" customHeight="1">
      <c r="A23" s="32"/>
      <c r="B23" s="491" t="s">
        <v>10</v>
      </c>
      <c r="C23" s="491"/>
      <c r="D23" s="492" t="s">
        <v>20</v>
      </c>
      <c r="E23" s="492"/>
      <c r="F23" s="492"/>
      <c r="G23" s="492"/>
      <c r="H23" s="492"/>
      <c r="I23" s="492"/>
      <c r="J23" s="492"/>
      <c r="K23" s="492"/>
      <c r="L23" s="475" t="s">
        <v>108</v>
      </c>
      <c r="M23" s="484" t="s">
        <v>113</v>
      </c>
    </row>
    <row r="24" spans="1:13" ht="18" customHeight="1">
      <c r="A24" s="21"/>
      <c r="B24" s="491"/>
      <c r="C24" s="491"/>
      <c r="D24" s="487" t="s">
        <v>21</v>
      </c>
      <c r="E24" s="487"/>
      <c r="F24" s="487"/>
      <c r="G24" s="487"/>
      <c r="H24" s="487"/>
      <c r="I24" s="487"/>
      <c r="J24" s="487"/>
      <c r="K24" s="487"/>
      <c r="L24" s="475"/>
      <c r="M24" s="486"/>
    </row>
    <row r="25" spans="2:12" ht="6.75" customHeight="1">
      <c r="B25" s="6"/>
      <c r="C25" s="6"/>
      <c r="D25" s="6"/>
      <c r="E25" s="6"/>
      <c r="F25" s="6"/>
      <c r="G25" s="6"/>
      <c r="H25" s="6"/>
      <c r="I25" s="6"/>
      <c r="J25" s="6"/>
      <c r="K25" s="6"/>
      <c r="L25" s="6"/>
    </row>
    <row r="26" spans="2:3" ht="6.75" customHeight="1">
      <c r="B26" s="5"/>
      <c r="C26" s="12"/>
    </row>
    <row r="27" spans="1:13" ht="17.25" customHeight="1">
      <c r="A27" s="9"/>
      <c r="B27" s="29" t="s">
        <v>0</v>
      </c>
      <c r="C27" s="468"/>
      <c r="D27" s="468"/>
      <c r="E27" s="468"/>
      <c r="F27" s="468"/>
      <c r="G27" s="468"/>
      <c r="H27" s="468"/>
      <c r="I27" s="468"/>
      <c r="J27" s="468"/>
      <c r="K27" s="468" t="s">
        <v>87</v>
      </c>
      <c r="L27" s="468"/>
      <c r="M27" s="35" t="s">
        <v>111</v>
      </c>
    </row>
    <row r="28" spans="1:13" ht="21" customHeight="1">
      <c r="A28" s="497" t="s">
        <v>88</v>
      </c>
      <c r="B28" s="500" t="s">
        <v>22</v>
      </c>
      <c r="C28" s="494" t="s">
        <v>192</v>
      </c>
      <c r="D28" s="495"/>
      <c r="E28" s="495"/>
      <c r="F28" s="495"/>
      <c r="G28" s="495"/>
      <c r="H28" s="495"/>
      <c r="I28" s="495"/>
      <c r="J28" s="496"/>
      <c r="K28" s="475" t="s">
        <v>86</v>
      </c>
      <c r="L28" s="475"/>
      <c r="M28" s="488" t="s">
        <v>114</v>
      </c>
    </row>
    <row r="29" spans="1:13" ht="21" customHeight="1">
      <c r="A29" s="498"/>
      <c r="B29" s="501"/>
      <c r="C29" s="494" t="s">
        <v>193</v>
      </c>
      <c r="D29" s="495"/>
      <c r="E29" s="495"/>
      <c r="F29" s="495"/>
      <c r="G29" s="495"/>
      <c r="H29" s="495"/>
      <c r="I29" s="495"/>
      <c r="J29" s="496"/>
      <c r="K29" s="475" t="s">
        <v>86</v>
      </c>
      <c r="L29" s="475"/>
      <c r="M29" s="489"/>
    </row>
    <row r="30" spans="1:13" ht="21" customHeight="1">
      <c r="A30" s="498"/>
      <c r="B30" s="502"/>
      <c r="C30" s="494" t="s">
        <v>23</v>
      </c>
      <c r="D30" s="495"/>
      <c r="E30" s="495"/>
      <c r="F30" s="495"/>
      <c r="G30" s="495"/>
      <c r="H30" s="495"/>
      <c r="I30" s="495"/>
      <c r="J30" s="496"/>
      <c r="K30" s="475" t="s">
        <v>86</v>
      </c>
      <c r="L30" s="475"/>
      <c r="M30" s="489"/>
    </row>
    <row r="31" spans="1:13" ht="21" customHeight="1">
      <c r="A31" s="499"/>
      <c r="B31" s="503"/>
      <c r="C31" s="494" t="s">
        <v>24</v>
      </c>
      <c r="D31" s="495"/>
      <c r="E31" s="495"/>
      <c r="F31" s="495"/>
      <c r="G31" s="495"/>
      <c r="H31" s="495"/>
      <c r="I31" s="495"/>
      <c r="J31" s="496"/>
      <c r="K31" s="475" t="s">
        <v>86</v>
      </c>
      <c r="L31" s="475"/>
      <c r="M31" s="490"/>
    </row>
    <row r="32" spans="2:3" ht="13.5">
      <c r="B32" s="5"/>
      <c r="C32" s="12"/>
    </row>
  </sheetData>
  <sheetProtection/>
  <mergeCells count="63">
    <mergeCell ref="A28:A31"/>
    <mergeCell ref="B28:B31"/>
    <mergeCell ref="K28:L28"/>
    <mergeCell ref="K29:L29"/>
    <mergeCell ref="C28:J28"/>
    <mergeCell ref="C29:J29"/>
    <mergeCell ref="M28:M31"/>
    <mergeCell ref="B23:C24"/>
    <mergeCell ref="D23:K23"/>
    <mergeCell ref="K16:L19"/>
    <mergeCell ref="K27:L27"/>
    <mergeCell ref="K30:L30"/>
    <mergeCell ref="K31:L31"/>
    <mergeCell ref="C30:J30"/>
    <mergeCell ref="C31:J31"/>
    <mergeCell ref="C27:J27"/>
    <mergeCell ref="M9:M15"/>
    <mergeCell ref="M16:M19"/>
    <mergeCell ref="M23:M24"/>
    <mergeCell ref="M20:M22"/>
    <mergeCell ref="F18:G18"/>
    <mergeCell ref="F19:G19"/>
    <mergeCell ref="D24:K24"/>
    <mergeCell ref="L23:L24"/>
    <mergeCell ref="C15:D15"/>
    <mergeCell ref="E15:F15"/>
    <mergeCell ref="B20:B22"/>
    <mergeCell ref="C20:J20"/>
    <mergeCell ref="K20:L20"/>
    <mergeCell ref="C21:J21"/>
    <mergeCell ref="K21:L21"/>
    <mergeCell ref="C22:E22"/>
    <mergeCell ref="F22:J22"/>
    <mergeCell ref="K22:L22"/>
    <mergeCell ref="B16:B19"/>
    <mergeCell ref="C16:E19"/>
    <mergeCell ref="F16:G16"/>
    <mergeCell ref="F17:G17"/>
    <mergeCell ref="H16:J19"/>
    <mergeCell ref="B10:B15"/>
    <mergeCell ref="G13:H13"/>
    <mergeCell ref="G10:H10"/>
    <mergeCell ref="E12:F12"/>
    <mergeCell ref="K9:L15"/>
    <mergeCell ref="E10:F10"/>
    <mergeCell ref="G12:H12"/>
    <mergeCell ref="E13:F13"/>
    <mergeCell ref="C14:D14"/>
    <mergeCell ref="E14:F14"/>
    <mergeCell ref="G14:H14"/>
    <mergeCell ref="C12:D12"/>
    <mergeCell ref="C13:D13"/>
    <mergeCell ref="G15:H15"/>
    <mergeCell ref="J6:K6"/>
    <mergeCell ref="D6:H6"/>
    <mergeCell ref="C8:J8"/>
    <mergeCell ref="K8:L8"/>
    <mergeCell ref="C9:D10"/>
    <mergeCell ref="C11:D11"/>
    <mergeCell ref="E11:F11"/>
    <mergeCell ref="G11:H11"/>
    <mergeCell ref="E9:H9"/>
    <mergeCell ref="I9:J9"/>
  </mergeCells>
  <printOptions/>
  <pageMargins left="0.7480314960629921" right="0.7480314960629921" top="0.3937007874015748" bottom="0.4724409448818898" header="0.3937007874015748" footer="0.5118110236220472"/>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B1:N114"/>
  <sheetViews>
    <sheetView view="pageBreakPreview" zoomScale="89" zoomScaleNormal="90" zoomScaleSheetLayoutView="89" zoomScalePageLayoutView="0" workbookViewId="0" topLeftCell="A62">
      <selection activeCell="E70" sqref="E70"/>
    </sheetView>
  </sheetViews>
  <sheetFormatPr defaultColWidth="9.00390625" defaultRowHeight="13.5"/>
  <cols>
    <col min="1" max="1" width="2.375" style="4" customWidth="1"/>
    <col min="2" max="2" width="8.00390625" style="4" customWidth="1"/>
    <col min="3" max="3" width="17.75390625" style="34" customWidth="1"/>
    <col min="4" max="4" width="6.875" style="34" customWidth="1"/>
    <col min="5" max="5" width="72.25390625" style="12" customWidth="1"/>
    <col min="6" max="6" width="18.00390625" style="4" customWidth="1"/>
    <col min="7" max="7" width="7.625" style="53" customWidth="1"/>
    <col min="8" max="8" width="5.625" style="45" customWidth="1"/>
    <col min="9" max="9" width="21.75390625" style="37" customWidth="1"/>
    <col min="10" max="16384" width="9.00390625" style="4" customWidth="1"/>
  </cols>
  <sheetData>
    <row r="1" spans="2:9" ht="18" customHeight="1">
      <c r="B1" s="41"/>
      <c r="C1" s="7" t="s">
        <v>0</v>
      </c>
      <c r="D1" s="42"/>
      <c r="E1" s="7"/>
      <c r="F1" s="42" t="s">
        <v>87</v>
      </c>
      <c r="G1" s="46" t="s">
        <v>149</v>
      </c>
      <c r="H1" s="47"/>
      <c r="I1" s="7" t="s">
        <v>111</v>
      </c>
    </row>
    <row r="2" spans="2:9" ht="33" customHeight="1">
      <c r="B2" s="39" t="s">
        <v>89</v>
      </c>
      <c r="C2" s="483" t="s">
        <v>25</v>
      </c>
      <c r="D2" s="61" t="s">
        <v>185</v>
      </c>
      <c r="E2" s="2" t="s">
        <v>26</v>
      </c>
      <c r="F2" s="1" t="s">
        <v>86</v>
      </c>
      <c r="G2" s="519" t="s">
        <v>219</v>
      </c>
      <c r="H2" s="520"/>
      <c r="I2" s="521" t="s">
        <v>137</v>
      </c>
    </row>
    <row r="3" spans="2:9" ht="35.25" customHeight="1">
      <c r="B3" s="32"/>
      <c r="C3" s="483"/>
      <c r="D3" s="60"/>
      <c r="E3" s="2" t="s">
        <v>27</v>
      </c>
      <c r="F3" s="1" t="s">
        <v>86</v>
      </c>
      <c r="G3" s="55"/>
      <c r="H3" s="48"/>
      <c r="I3" s="522"/>
    </row>
    <row r="4" spans="2:9" ht="21" customHeight="1">
      <c r="B4" s="32"/>
      <c r="C4" s="483"/>
      <c r="D4" s="60"/>
      <c r="E4" s="13" t="s">
        <v>102</v>
      </c>
      <c r="F4" s="16" t="s">
        <v>86</v>
      </c>
      <c r="G4" s="55"/>
      <c r="H4" s="48"/>
      <c r="I4" s="522"/>
    </row>
    <row r="5" spans="2:9" ht="21" customHeight="1">
      <c r="B5" s="32"/>
      <c r="C5" s="483"/>
      <c r="D5" s="60"/>
      <c r="E5" s="14" t="s">
        <v>103</v>
      </c>
      <c r="F5" s="18" t="s">
        <v>86</v>
      </c>
      <c r="G5" s="55"/>
      <c r="H5" s="48"/>
      <c r="I5" s="522"/>
    </row>
    <row r="6" spans="2:9" ht="21" customHeight="1">
      <c r="B6" s="32"/>
      <c r="C6" s="483"/>
      <c r="D6" s="60"/>
      <c r="E6" s="14" t="s">
        <v>144</v>
      </c>
      <c r="F6" s="18" t="s">
        <v>86</v>
      </c>
      <c r="G6" s="55"/>
      <c r="H6" s="48"/>
      <c r="I6" s="522"/>
    </row>
    <row r="7" spans="2:9" ht="21" customHeight="1">
      <c r="B7" s="32"/>
      <c r="C7" s="483"/>
      <c r="D7" s="60"/>
      <c r="E7" s="14" t="s">
        <v>104</v>
      </c>
      <c r="F7" s="18" t="s">
        <v>86</v>
      </c>
      <c r="G7" s="55"/>
      <c r="H7" s="48"/>
      <c r="I7" s="522"/>
    </row>
    <row r="8" spans="2:9" ht="37.5" customHeight="1">
      <c r="B8" s="32"/>
      <c r="C8" s="483"/>
      <c r="D8" s="60"/>
      <c r="E8" s="14" t="s">
        <v>105</v>
      </c>
      <c r="F8" s="18" t="s">
        <v>86</v>
      </c>
      <c r="G8" s="55"/>
      <c r="H8" s="48"/>
      <c r="I8" s="522"/>
    </row>
    <row r="9" spans="2:9" ht="22.5" customHeight="1">
      <c r="B9" s="32"/>
      <c r="C9" s="483"/>
      <c r="D9" s="61" t="s">
        <v>185</v>
      </c>
      <c r="E9" s="2" t="s">
        <v>209</v>
      </c>
      <c r="F9" s="1" t="s">
        <v>86</v>
      </c>
      <c r="G9" s="55"/>
      <c r="H9" s="48"/>
      <c r="I9" s="522"/>
    </row>
    <row r="10" spans="2:9" ht="39" customHeight="1">
      <c r="B10" s="32"/>
      <c r="C10" s="483"/>
      <c r="D10" s="60"/>
      <c r="E10" s="2" t="s">
        <v>136</v>
      </c>
      <c r="F10" s="1" t="s">
        <v>86</v>
      </c>
      <c r="G10" s="55"/>
      <c r="H10" s="48"/>
      <c r="I10" s="522"/>
    </row>
    <row r="11" spans="2:9" ht="28.5" customHeight="1">
      <c r="B11" s="32"/>
      <c r="C11" s="483"/>
      <c r="D11" s="60"/>
      <c r="E11" s="83" t="s">
        <v>249</v>
      </c>
      <c r="F11" s="1" t="s">
        <v>86</v>
      </c>
      <c r="G11" s="54" t="s">
        <v>148</v>
      </c>
      <c r="H11" s="44" t="s">
        <v>150</v>
      </c>
      <c r="I11" s="522"/>
    </row>
    <row r="12" spans="2:9" ht="51" customHeight="1">
      <c r="B12" s="32"/>
      <c r="C12" s="483"/>
      <c r="D12" s="62"/>
      <c r="E12" s="2" t="s">
        <v>28</v>
      </c>
      <c r="F12" s="1" t="s">
        <v>86</v>
      </c>
      <c r="G12" s="54" t="s">
        <v>148</v>
      </c>
      <c r="H12" s="44" t="s">
        <v>151</v>
      </c>
      <c r="I12" s="523"/>
    </row>
    <row r="13" spans="2:9" ht="36" customHeight="1">
      <c r="B13" s="32"/>
      <c r="C13" s="31" t="s">
        <v>29</v>
      </c>
      <c r="D13" s="61" t="s">
        <v>185</v>
      </c>
      <c r="E13" s="2" t="s">
        <v>138</v>
      </c>
      <c r="F13" s="1" t="s">
        <v>215</v>
      </c>
      <c r="G13" s="509" t="s">
        <v>220</v>
      </c>
      <c r="H13" s="510"/>
      <c r="I13" s="38" t="s">
        <v>119</v>
      </c>
    </row>
    <row r="14" spans="2:9" ht="45.75" customHeight="1">
      <c r="B14" s="39"/>
      <c r="C14" s="483" t="s">
        <v>30</v>
      </c>
      <c r="D14" s="61" t="s">
        <v>185</v>
      </c>
      <c r="E14" s="2" t="s">
        <v>31</v>
      </c>
      <c r="F14" s="1" t="s">
        <v>86</v>
      </c>
      <c r="G14" s="52" t="s">
        <v>154</v>
      </c>
      <c r="H14" s="49" t="s">
        <v>152</v>
      </c>
      <c r="I14" s="38"/>
    </row>
    <row r="15" spans="2:9" ht="39" customHeight="1">
      <c r="B15" s="32"/>
      <c r="C15" s="483"/>
      <c r="D15" s="51"/>
      <c r="E15" s="2" t="s">
        <v>32</v>
      </c>
      <c r="F15" s="1" t="s">
        <v>86</v>
      </c>
      <c r="G15" s="52" t="s">
        <v>154</v>
      </c>
      <c r="H15" s="49" t="s">
        <v>150</v>
      </c>
      <c r="I15" s="38" t="s">
        <v>140</v>
      </c>
    </row>
    <row r="16" spans="2:9" ht="52.5" customHeight="1">
      <c r="B16" s="32"/>
      <c r="C16" s="57" t="s">
        <v>236</v>
      </c>
      <c r="D16" s="61" t="s">
        <v>185</v>
      </c>
      <c r="E16" s="2" t="s">
        <v>210</v>
      </c>
      <c r="F16" s="1" t="s">
        <v>86</v>
      </c>
      <c r="G16" s="52" t="s">
        <v>155</v>
      </c>
      <c r="H16" s="49" t="s">
        <v>152</v>
      </c>
      <c r="I16" s="492" t="s">
        <v>300</v>
      </c>
    </row>
    <row r="17" spans="2:9" ht="33" customHeight="1">
      <c r="B17" s="32"/>
      <c r="C17" s="60"/>
      <c r="D17" s="60"/>
      <c r="E17" s="2" t="s">
        <v>33</v>
      </c>
      <c r="F17" s="1" t="s">
        <v>86</v>
      </c>
      <c r="G17" s="52" t="s">
        <v>155</v>
      </c>
      <c r="H17" s="49" t="s">
        <v>150</v>
      </c>
      <c r="I17" s="517"/>
    </row>
    <row r="18" spans="2:9" ht="21.75" customHeight="1">
      <c r="B18" s="32"/>
      <c r="C18" s="60"/>
      <c r="D18" s="60"/>
      <c r="E18" s="2" t="s">
        <v>34</v>
      </c>
      <c r="F18" s="16" t="s">
        <v>246</v>
      </c>
      <c r="G18" s="54" t="s">
        <v>155</v>
      </c>
      <c r="H18" s="44" t="s">
        <v>151</v>
      </c>
      <c r="I18" s="517"/>
    </row>
    <row r="19" spans="2:9" ht="21" customHeight="1">
      <c r="B19" s="21"/>
      <c r="C19" s="51"/>
      <c r="D19" s="51"/>
      <c r="E19" s="13" t="s">
        <v>115</v>
      </c>
      <c r="F19" s="88"/>
      <c r="G19" s="55"/>
      <c r="H19" s="48"/>
      <c r="I19" s="517"/>
    </row>
    <row r="20" spans="2:9" ht="21" customHeight="1">
      <c r="B20" s="32" t="s">
        <v>239</v>
      </c>
      <c r="C20" s="60" t="s">
        <v>240</v>
      </c>
      <c r="D20" s="60"/>
      <c r="E20" s="14" t="s">
        <v>116</v>
      </c>
      <c r="F20" s="88"/>
      <c r="G20" s="55"/>
      <c r="H20" s="48"/>
      <c r="I20" s="517"/>
    </row>
    <row r="21" spans="2:9" ht="37.5" customHeight="1">
      <c r="B21" s="32"/>
      <c r="C21" s="60"/>
      <c r="D21" s="60"/>
      <c r="E21" s="15" t="s">
        <v>117</v>
      </c>
      <c r="F21" s="89"/>
      <c r="G21" s="56"/>
      <c r="H21" s="50"/>
      <c r="I21" s="517"/>
    </row>
    <row r="22" spans="2:9" ht="38.25" customHeight="1">
      <c r="B22" s="32"/>
      <c r="C22" s="51"/>
      <c r="D22" s="51"/>
      <c r="E22" s="15" t="s">
        <v>187</v>
      </c>
      <c r="F22" s="1" t="s">
        <v>86</v>
      </c>
      <c r="G22" s="52" t="s">
        <v>155</v>
      </c>
      <c r="H22" s="49" t="s">
        <v>153</v>
      </c>
      <c r="I22" s="518"/>
    </row>
    <row r="23" spans="2:9" ht="28.5" customHeight="1">
      <c r="B23" s="32"/>
      <c r="C23" s="483" t="s">
        <v>35</v>
      </c>
      <c r="D23" s="61" t="s">
        <v>185</v>
      </c>
      <c r="E23" s="2" t="s">
        <v>214</v>
      </c>
      <c r="F23" s="1" t="s">
        <v>86</v>
      </c>
      <c r="G23" s="509" t="s">
        <v>194</v>
      </c>
      <c r="H23" s="510"/>
      <c r="I23" s="38" t="s">
        <v>118</v>
      </c>
    </row>
    <row r="24" spans="2:9" ht="39.75" customHeight="1">
      <c r="B24" s="32"/>
      <c r="C24" s="483"/>
      <c r="D24" s="51"/>
      <c r="E24" s="2" t="s">
        <v>157</v>
      </c>
      <c r="F24" s="1" t="s">
        <v>86</v>
      </c>
      <c r="G24" s="509" t="s">
        <v>156</v>
      </c>
      <c r="H24" s="510"/>
      <c r="I24" s="38" t="s">
        <v>118</v>
      </c>
    </row>
    <row r="25" spans="2:9" ht="61.5" customHeight="1">
      <c r="B25" s="32"/>
      <c r="C25" s="547" t="s">
        <v>230</v>
      </c>
      <c r="D25" s="61" t="s">
        <v>185</v>
      </c>
      <c r="E25" s="2" t="s">
        <v>36</v>
      </c>
      <c r="F25" s="1" t="s">
        <v>86</v>
      </c>
      <c r="G25" s="52" t="s">
        <v>158</v>
      </c>
      <c r="H25" s="49" t="s">
        <v>152</v>
      </c>
      <c r="I25" s="38" t="s">
        <v>139</v>
      </c>
    </row>
    <row r="26" spans="2:9" ht="39" customHeight="1">
      <c r="B26" s="32"/>
      <c r="C26" s="502"/>
      <c r="D26" s="62"/>
      <c r="E26" s="2" t="s">
        <v>37</v>
      </c>
      <c r="F26" s="1" t="s">
        <v>86</v>
      </c>
      <c r="G26" s="52" t="s">
        <v>158</v>
      </c>
      <c r="H26" s="49" t="s">
        <v>151</v>
      </c>
      <c r="I26" s="38" t="s">
        <v>141</v>
      </c>
    </row>
    <row r="27" spans="2:9" ht="38.25" customHeight="1">
      <c r="B27" s="32"/>
      <c r="C27" s="548" t="s">
        <v>282</v>
      </c>
      <c r="D27" s="61" t="s">
        <v>185</v>
      </c>
      <c r="E27" s="2" t="s">
        <v>159</v>
      </c>
      <c r="F27" s="1" t="s">
        <v>86</v>
      </c>
      <c r="G27" s="54" t="s">
        <v>158</v>
      </c>
      <c r="H27" s="44" t="s">
        <v>153</v>
      </c>
      <c r="I27" s="521" t="s">
        <v>195</v>
      </c>
    </row>
    <row r="28" spans="2:9" ht="38.25" customHeight="1">
      <c r="B28" s="39"/>
      <c r="C28" s="502"/>
      <c r="D28" s="62"/>
      <c r="E28" s="2" t="s">
        <v>38</v>
      </c>
      <c r="F28" s="1" t="s">
        <v>86</v>
      </c>
      <c r="G28" s="55"/>
      <c r="H28" s="48" t="s">
        <v>164</v>
      </c>
      <c r="I28" s="522"/>
    </row>
    <row r="29" spans="2:9" ht="39.75" customHeight="1">
      <c r="B29" s="32"/>
      <c r="C29" s="502"/>
      <c r="D29" s="60"/>
      <c r="E29" s="2" t="s">
        <v>178</v>
      </c>
      <c r="F29" s="1" t="s">
        <v>86</v>
      </c>
      <c r="G29" s="55"/>
      <c r="H29" s="48" t="s">
        <v>162</v>
      </c>
      <c r="I29" s="522"/>
    </row>
    <row r="30" spans="2:9" ht="26.25" customHeight="1">
      <c r="B30" s="32"/>
      <c r="C30" s="502"/>
      <c r="D30" s="60"/>
      <c r="E30" s="2" t="s">
        <v>179</v>
      </c>
      <c r="F30" s="1" t="s">
        <v>86</v>
      </c>
      <c r="G30" s="540" t="s">
        <v>160</v>
      </c>
      <c r="H30" s="541"/>
      <c r="I30" s="522"/>
    </row>
    <row r="31" spans="2:9" ht="26.25" customHeight="1">
      <c r="B31" s="32"/>
      <c r="C31" s="503"/>
      <c r="D31" s="51"/>
      <c r="E31" s="2" t="s">
        <v>180</v>
      </c>
      <c r="F31" s="1" t="s">
        <v>86</v>
      </c>
      <c r="G31" s="542"/>
      <c r="H31" s="543"/>
      <c r="I31" s="523"/>
    </row>
    <row r="32" spans="2:9" ht="39.75" customHeight="1">
      <c r="B32" s="32"/>
      <c r="C32" s="57" t="s">
        <v>188</v>
      </c>
      <c r="D32" s="66" t="s">
        <v>185</v>
      </c>
      <c r="E32" s="43" t="s">
        <v>163</v>
      </c>
      <c r="F32" s="1" t="s">
        <v>86</v>
      </c>
      <c r="G32" s="52" t="s">
        <v>161</v>
      </c>
      <c r="H32" s="49" t="s">
        <v>152</v>
      </c>
      <c r="I32" s="38" t="s">
        <v>142</v>
      </c>
    </row>
    <row r="33" spans="2:9" ht="75" customHeight="1">
      <c r="B33" s="32"/>
      <c r="C33" s="60"/>
      <c r="D33" s="87" t="s">
        <v>185</v>
      </c>
      <c r="E33" s="67" t="s">
        <v>165</v>
      </c>
      <c r="F33" s="1" t="s">
        <v>86</v>
      </c>
      <c r="G33" s="52" t="s">
        <v>161</v>
      </c>
      <c r="H33" s="49" t="s">
        <v>150</v>
      </c>
      <c r="I33" s="38" t="s">
        <v>168</v>
      </c>
    </row>
    <row r="34" spans="2:9" ht="68.25" customHeight="1">
      <c r="B34" s="32"/>
      <c r="C34" s="60"/>
      <c r="D34" s="68" t="s">
        <v>185</v>
      </c>
      <c r="E34" s="43" t="s">
        <v>145</v>
      </c>
      <c r="F34" s="1" t="s">
        <v>86</v>
      </c>
      <c r="G34" s="509" t="s">
        <v>221</v>
      </c>
      <c r="H34" s="510"/>
      <c r="I34" s="38" t="s">
        <v>147</v>
      </c>
    </row>
    <row r="35" spans="2:9" ht="44.25" customHeight="1">
      <c r="B35" s="32" t="s">
        <v>241</v>
      </c>
      <c r="C35" s="60" t="s">
        <v>237</v>
      </c>
      <c r="D35" s="60"/>
      <c r="E35" s="43" t="s">
        <v>146</v>
      </c>
      <c r="F35" s="1" t="s">
        <v>86</v>
      </c>
      <c r="G35" s="52" t="s">
        <v>161</v>
      </c>
      <c r="H35" s="49" t="s">
        <v>153</v>
      </c>
      <c r="I35" s="38" t="s">
        <v>142</v>
      </c>
    </row>
    <row r="36" spans="2:9" ht="43.5" customHeight="1">
      <c r="B36" s="32"/>
      <c r="C36" s="60"/>
      <c r="D36" s="60"/>
      <c r="E36" s="2" t="s">
        <v>39</v>
      </c>
      <c r="F36" s="1" t="s">
        <v>86</v>
      </c>
      <c r="G36" s="52" t="s">
        <v>161</v>
      </c>
      <c r="H36" s="49" t="s">
        <v>164</v>
      </c>
      <c r="I36" s="38" t="s">
        <v>142</v>
      </c>
    </row>
    <row r="37" spans="2:9" ht="59.25" customHeight="1">
      <c r="B37" s="32"/>
      <c r="C37" s="51"/>
      <c r="D37" s="51"/>
      <c r="E37" s="2" t="s">
        <v>40</v>
      </c>
      <c r="F37" s="1" t="s">
        <v>86</v>
      </c>
      <c r="G37" s="52" t="s">
        <v>161</v>
      </c>
      <c r="H37" s="49" t="s">
        <v>162</v>
      </c>
      <c r="I37" s="38" t="s">
        <v>142</v>
      </c>
    </row>
    <row r="38" spans="2:9" ht="66" customHeight="1">
      <c r="B38" s="32"/>
      <c r="C38" s="57" t="s">
        <v>41</v>
      </c>
      <c r="D38" s="61" t="s">
        <v>185</v>
      </c>
      <c r="E38" s="2" t="s">
        <v>167</v>
      </c>
      <c r="F38" s="1" t="s">
        <v>86</v>
      </c>
      <c r="G38" s="52" t="s">
        <v>166</v>
      </c>
      <c r="H38" s="49" t="s">
        <v>152</v>
      </c>
      <c r="I38" s="38" t="s">
        <v>139</v>
      </c>
    </row>
    <row r="39" spans="2:9" ht="45" customHeight="1">
      <c r="B39" s="32"/>
      <c r="C39" s="51"/>
      <c r="D39" s="60"/>
      <c r="E39" s="2" t="s">
        <v>42</v>
      </c>
      <c r="F39" s="1" t="s">
        <v>86</v>
      </c>
      <c r="G39" s="52" t="s">
        <v>166</v>
      </c>
      <c r="H39" s="49" t="s">
        <v>150</v>
      </c>
      <c r="I39" s="38" t="s">
        <v>120</v>
      </c>
    </row>
    <row r="40" spans="2:9" ht="44.25" customHeight="1">
      <c r="B40" s="39"/>
      <c r="C40" s="57" t="s">
        <v>41</v>
      </c>
      <c r="D40" s="61" t="s">
        <v>185</v>
      </c>
      <c r="E40" s="2" t="s">
        <v>43</v>
      </c>
      <c r="F40" s="1" t="s">
        <v>86</v>
      </c>
      <c r="G40" s="52" t="s">
        <v>166</v>
      </c>
      <c r="H40" s="49" t="s">
        <v>151</v>
      </c>
      <c r="I40" s="38" t="s">
        <v>119</v>
      </c>
    </row>
    <row r="41" spans="2:9" ht="27" customHeight="1">
      <c r="B41" s="32"/>
      <c r="C41" s="51"/>
      <c r="D41" s="51"/>
      <c r="E41" s="2" t="s">
        <v>44</v>
      </c>
      <c r="F41" s="1" t="s">
        <v>86</v>
      </c>
      <c r="G41" s="52" t="s">
        <v>166</v>
      </c>
      <c r="H41" s="49" t="s">
        <v>153</v>
      </c>
      <c r="I41" s="38" t="s">
        <v>119</v>
      </c>
    </row>
    <row r="42" spans="2:9" ht="44.25" customHeight="1">
      <c r="B42" s="32"/>
      <c r="C42" s="31" t="s">
        <v>45</v>
      </c>
      <c r="D42" s="61" t="s">
        <v>185</v>
      </c>
      <c r="E42" s="2" t="s">
        <v>46</v>
      </c>
      <c r="F42" s="1" t="s">
        <v>85</v>
      </c>
      <c r="G42" s="52" t="s">
        <v>169</v>
      </c>
      <c r="H42" s="49"/>
      <c r="I42" s="38" t="s">
        <v>121</v>
      </c>
    </row>
    <row r="43" spans="2:9" ht="63" customHeight="1">
      <c r="B43" s="32"/>
      <c r="C43" s="483" t="s">
        <v>47</v>
      </c>
      <c r="D43" s="61" t="s">
        <v>185</v>
      </c>
      <c r="E43" s="2" t="s">
        <v>48</v>
      </c>
      <c r="F43" s="1" t="s">
        <v>86</v>
      </c>
      <c r="G43" s="519" t="s">
        <v>216</v>
      </c>
      <c r="H43" s="520"/>
      <c r="I43" s="38" t="s">
        <v>170</v>
      </c>
    </row>
    <row r="44" spans="2:9" ht="44.25" customHeight="1">
      <c r="B44" s="32"/>
      <c r="C44" s="483"/>
      <c r="D44" s="60"/>
      <c r="E44" s="33" t="s">
        <v>235</v>
      </c>
      <c r="F44" s="79" t="s">
        <v>86</v>
      </c>
      <c r="G44" s="80"/>
      <c r="H44" s="81"/>
      <c r="I44" s="82" t="s">
        <v>122</v>
      </c>
    </row>
    <row r="45" spans="2:9" ht="27" customHeight="1">
      <c r="B45" s="32"/>
      <c r="C45" s="60" t="s">
        <v>243</v>
      </c>
      <c r="D45" s="61" t="s">
        <v>185</v>
      </c>
      <c r="E45" s="2" t="s">
        <v>49</v>
      </c>
      <c r="F45" s="8"/>
      <c r="G45" s="54" t="s">
        <v>171</v>
      </c>
      <c r="H45" s="44"/>
      <c r="I45" s="492" t="s">
        <v>247</v>
      </c>
    </row>
    <row r="46" spans="2:9" ht="25.5" customHeight="1">
      <c r="B46" s="32"/>
      <c r="C46" s="60"/>
      <c r="D46" s="60"/>
      <c r="E46" s="13" t="s">
        <v>50</v>
      </c>
      <c r="F46" s="16" t="s">
        <v>86</v>
      </c>
      <c r="G46" s="55"/>
      <c r="H46" s="48"/>
      <c r="I46" s="517"/>
    </row>
    <row r="47" spans="2:9" ht="25.5" customHeight="1">
      <c r="B47" s="32"/>
      <c r="C47" s="60"/>
      <c r="D47" s="60"/>
      <c r="E47" s="14" t="s">
        <v>51</v>
      </c>
      <c r="F47" s="18" t="s">
        <v>86</v>
      </c>
      <c r="G47" s="55"/>
      <c r="H47" s="48"/>
      <c r="I47" s="517"/>
    </row>
    <row r="48" spans="2:9" ht="25.5" customHeight="1">
      <c r="B48" s="32"/>
      <c r="C48" s="60"/>
      <c r="D48" s="60"/>
      <c r="E48" s="14" t="s">
        <v>52</v>
      </c>
      <c r="F48" s="18" t="s">
        <v>86</v>
      </c>
      <c r="G48" s="55"/>
      <c r="H48" s="48"/>
      <c r="I48" s="517"/>
    </row>
    <row r="49" spans="2:9" ht="25.5" customHeight="1">
      <c r="B49" s="21"/>
      <c r="C49" s="51"/>
      <c r="D49" s="51"/>
      <c r="E49" s="14" t="s">
        <v>53</v>
      </c>
      <c r="F49" s="19" t="s">
        <v>86</v>
      </c>
      <c r="G49" s="55"/>
      <c r="H49" s="48"/>
      <c r="I49" s="517"/>
    </row>
    <row r="50" spans="2:9" ht="25.5" customHeight="1">
      <c r="B50" s="32" t="s">
        <v>242</v>
      </c>
      <c r="C50" s="60" t="s">
        <v>244</v>
      </c>
      <c r="D50" s="60"/>
      <c r="E50" s="14" t="s">
        <v>54</v>
      </c>
      <c r="F50" s="18" t="s">
        <v>86</v>
      </c>
      <c r="G50" s="55"/>
      <c r="H50" s="48"/>
      <c r="I50" s="517"/>
    </row>
    <row r="51" spans="2:9" ht="25.5" customHeight="1">
      <c r="B51" s="32"/>
      <c r="C51" s="60"/>
      <c r="D51" s="60"/>
      <c r="E51" s="14" t="s">
        <v>55</v>
      </c>
      <c r="F51" s="18" t="s">
        <v>86</v>
      </c>
      <c r="G51" s="55"/>
      <c r="H51" s="48"/>
      <c r="I51" s="517"/>
    </row>
    <row r="52" spans="2:9" ht="25.5" customHeight="1">
      <c r="B52" s="32"/>
      <c r="C52" s="60"/>
      <c r="D52" s="60"/>
      <c r="E52" s="14" t="s">
        <v>56</v>
      </c>
      <c r="F52" s="18" t="s">
        <v>86</v>
      </c>
      <c r="G52" s="55"/>
      <c r="H52" s="48"/>
      <c r="I52" s="517"/>
    </row>
    <row r="53" spans="2:9" ht="25.5" customHeight="1">
      <c r="B53" s="32"/>
      <c r="C53" s="60"/>
      <c r="D53" s="60"/>
      <c r="E53" s="14" t="s">
        <v>57</v>
      </c>
      <c r="F53" s="18" t="s">
        <v>86</v>
      </c>
      <c r="G53" s="55"/>
      <c r="H53" s="48"/>
      <c r="I53" s="517"/>
    </row>
    <row r="54" spans="2:9" ht="25.5" customHeight="1">
      <c r="B54" s="32"/>
      <c r="C54" s="60"/>
      <c r="D54" s="60"/>
      <c r="E54" s="90" t="s">
        <v>269</v>
      </c>
      <c r="F54" s="18" t="s">
        <v>86</v>
      </c>
      <c r="G54" s="55"/>
      <c r="H54" s="48"/>
      <c r="I54" s="517"/>
    </row>
    <row r="55" spans="2:9" ht="25.5" customHeight="1">
      <c r="B55" s="32"/>
      <c r="C55" s="51"/>
      <c r="D55" s="51"/>
      <c r="E55" s="15" t="s">
        <v>250</v>
      </c>
      <c r="F55" s="17" t="s">
        <v>86</v>
      </c>
      <c r="G55" s="56"/>
      <c r="H55" s="50"/>
      <c r="I55" s="518"/>
    </row>
    <row r="56" spans="2:9" ht="45" customHeight="1">
      <c r="B56" s="39"/>
      <c r="C56" s="57" t="s">
        <v>238</v>
      </c>
      <c r="D56" s="61" t="s">
        <v>185</v>
      </c>
      <c r="E56" s="2" t="s">
        <v>58</v>
      </c>
      <c r="F56" s="1" t="s">
        <v>86</v>
      </c>
      <c r="G56" s="509" t="s">
        <v>222</v>
      </c>
      <c r="H56" s="510"/>
      <c r="I56" s="38" t="s">
        <v>123</v>
      </c>
    </row>
    <row r="57" spans="2:9" ht="45" customHeight="1">
      <c r="B57" s="32"/>
      <c r="C57" s="60"/>
      <c r="D57" s="61" t="s">
        <v>185</v>
      </c>
      <c r="E57" s="2" t="s">
        <v>59</v>
      </c>
      <c r="F57" s="1" t="s">
        <v>86</v>
      </c>
      <c r="G57" s="52" t="s">
        <v>172</v>
      </c>
      <c r="H57" s="49" t="s">
        <v>151</v>
      </c>
      <c r="I57" s="38" t="s">
        <v>124</v>
      </c>
    </row>
    <row r="58" spans="2:9" ht="45" customHeight="1">
      <c r="B58" s="32"/>
      <c r="C58" s="60"/>
      <c r="D58" s="61" t="s">
        <v>185</v>
      </c>
      <c r="E58" s="2" t="s">
        <v>186</v>
      </c>
      <c r="F58" s="475" t="s">
        <v>85</v>
      </c>
      <c r="G58" s="519" t="s">
        <v>217</v>
      </c>
      <c r="H58" s="520"/>
      <c r="I58" s="521" t="s">
        <v>124</v>
      </c>
    </row>
    <row r="59" spans="2:9" ht="24.75" customHeight="1">
      <c r="B59" s="32"/>
      <c r="C59" s="60"/>
      <c r="D59" s="60"/>
      <c r="E59" s="13" t="s">
        <v>60</v>
      </c>
      <c r="F59" s="475"/>
      <c r="G59" s="55"/>
      <c r="H59" s="48"/>
      <c r="I59" s="522"/>
    </row>
    <row r="60" spans="2:9" ht="24.75" customHeight="1">
      <c r="B60" s="32"/>
      <c r="C60" s="60"/>
      <c r="D60" s="60"/>
      <c r="E60" s="14" t="s">
        <v>61</v>
      </c>
      <c r="F60" s="475"/>
      <c r="G60" s="55"/>
      <c r="H60" s="48"/>
      <c r="I60" s="522"/>
    </row>
    <row r="61" spans="2:9" ht="45" customHeight="1">
      <c r="B61" s="32"/>
      <c r="C61" s="60"/>
      <c r="D61" s="60"/>
      <c r="E61" s="14" t="s">
        <v>62</v>
      </c>
      <c r="F61" s="475"/>
      <c r="G61" s="55"/>
      <c r="H61" s="48"/>
      <c r="I61" s="522"/>
    </row>
    <row r="62" spans="2:9" ht="25.5" customHeight="1">
      <c r="B62" s="32"/>
      <c r="C62" s="60"/>
      <c r="D62" s="60"/>
      <c r="E62" s="14" t="s">
        <v>63</v>
      </c>
      <c r="F62" s="475"/>
      <c r="G62" s="55"/>
      <c r="H62" s="48"/>
      <c r="I62" s="522"/>
    </row>
    <row r="63" spans="2:9" ht="22.5" customHeight="1">
      <c r="B63" s="32"/>
      <c r="C63" s="60"/>
      <c r="D63" s="60"/>
      <c r="E63" s="550" t="s">
        <v>211</v>
      </c>
      <c r="F63" s="475"/>
      <c r="G63" s="55"/>
      <c r="H63" s="48"/>
      <c r="I63" s="522"/>
    </row>
    <row r="64" spans="2:9" ht="22.5" customHeight="1">
      <c r="B64" s="32"/>
      <c r="C64" s="60"/>
      <c r="D64" s="60"/>
      <c r="E64" s="551"/>
      <c r="F64" s="475"/>
      <c r="G64" s="55"/>
      <c r="H64" s="48"/>
      <c r="I64" s="522"/>
    </row>
    <row r="65" spans="2:9" ht="24.75" customHeight="1">
      <c r="B65" s="32"/>
      <c r="C65" s="60"/>
      <c r="D65" s="60"/>
      <c r="E65" s="14" t="s">
        <v>64</v>
      </c>
      <c r="F65" s="475"/>
      <c r="G65" s="55"/>
      <c r="H65" s="48"/>
      <c r="I65" s="522"/>
    </row>
    <row r="66" spans="2:9" ht="24.75" customHeight="1">
      <c r="B66" s="32"/>
      <c r="C66" s="60"/>
      <c r="D66" s="51"/>
      <c r="E66" s="65" t="s">
        <v>189</v>
      </c>
      <c r="F66" s="475"/>
      <c r="G66" s="55"/>
      <c r="H66" s="48"/>
      <c r="I66" s="523"/>
    </row>
    <row r="67" spans="2:9" ht="44.25" customHeight="1">
      <c r="B67" s="32"/>
      <c r="C67" s="60"/>
      <c r="D67" s="63" t="s">
        <v>190</v>
      </c>
      <c r="E67" s="15" t="s">
        <v>65</v>
      </c>
      <c r="F67" s="1" t="s">
        <v>86</v>
      </c>
      <c r="G67" s="55"/>
      <c r="H67" s="48"/>
      <c r="I67" s="38" t="s">
        <v>125</v>
      </c>
    </row>
    <row r="68" spans="2:9" ht="27.75" customHeight="1">
      <c r="B68" s="32"/>
      <c r="C68" s="60"/>
      <c r="D68" s="63" t="s">
        <v>190</v>
      </c>
      <c r="E68" s="2" t="s">
        <v>66</v>
      </c>
      <c r="F68" s="1" t="s">
        <v>86</v>
      </c>
      <c r="G68" s="56"/>
      <c r="H68" s="50"/>
      <c r="I68" s="38"/>
    </row>
    <row r="69" spans="2:9" ht="27.75" customHeight="1">
      <c r="B69" s="32"/>
      <c r="C69" s="60"/>
      <c r="D69" s="63" t="s">
        <v>185</v>
      </c>
      <c r="E69" s="15" t="s">
        <v>67</v>
      </c>
      <c r="F69" s="1" t="s">
        <v>86</v>
      </c>
      <c r="G69" s="509" t="s">
        <v>228</v>
      </c>
      <c r="H69" s="510"/>
      <c r="I69" s="38" t="s">
        <v>126</v>
      </c>
    </row>
    <row r="70" spans="2:9" ht="45.75" customHeight="1">
      <c r="B70" s="39" t="s">
        <v>239</v>
      </c>
      <c r="C70" s="60"/>
      <c r="D70" s="63" t="s">
        <v>185</v>
      </c>
      <c r="E70" s="92" t="s">
        <v>297</v>
      </c>
      <c r="F70" s="93" t="s">
        <v>86</v>
      </c>
      <c r="G70" s="509" t="s">
        <v>265</v>
      </c>
      <c r="H70" s="510"/>
      <c r="I70" s="38"/>
    </row>
    <row r="71" spans="2:9" ht="56.25" customHeight="1">
      <c r="B71" s="32"/>
      <c r="C71" s="51"/>
      <c r="D71" s="63" t="s">
        <v>190</v>
      </c>
      <c r="E71" s="92" t="s">
        <v>266</v>
      </c>
      <c r="F71" s="93" t="s">
        <v>86</v>
      </c>
      <c r="G71" s="509" t="s">
        <v>264</v>
      </c>
      <c r="H71" s="510"/>
      <c r="I71" s="38"/>
    </row>
    <row r="72" spans="2:9" ht="50.25" customHeight="1">
      <c r="B72" s="32"/>
      <c r="C72" s="31" t="s">
        <v>183</v>
      </c>
      <c r="D72" s="62" t="s">
        <v>185</v>
      </c>
      <c r="E72" s="2" t="s">
        <v>182</v>
      </c>
      <c r="F72" s="1" t="s">
        <v>86</v>
      </c>
      <c r="G72" s="524" t="s">
        <v>225</v>
      </c>
      <c r="H72" s="525"/>
      <c r="I72" s="36" t="s">
        <v>196</v>
      </c>
    </row>
    <row r="73" spans="2:9" ht="45" customHeight="1">
      <c r="B73" s="39"/>
      <c r="C73" s="57" t="s">
        <v>68</v>
      </c>
      <c r="D73" s="61" t="s">
        <v>185</v>
      </c>
      <c r="E73" s="2" t="s">
        <v>69</v>
      </c>
      <c r="F73" s="1" t="s">
        <v>86</v>
      </c>
      <c r="G73" s="509" t="s">
        <v>223</v>
      </c>
      <c r="H73" s="510"/>
      <c r="I73" s="38" t="s">
        <v>127</v>
      </c>
    </row>
    <row r="74" spans="2:9" ht="45" customHeight="1">
      <c r="B74" s="39"/>
      <c r="C74" s="60"/>
      <c r="D74" s="61" t="s">
        <v>185</v>
      </c>
      <c r="E74" s="97" t="s">
        <v>298</v>
      </c>
      <c r="F74" s="1" t="s">
        <v>86</v>
      </c>
      <c r="G74" s="553" t="s">
        <v>299</v>
      </c>
      <c r="H74" s="508"/>
      <c r="I74" s="38"/>
    </row>
    <row r="75" spans="2:9" ht="42.75" customHeight="1">
      <c r="B75" s="32"/>
      <c r="C75" s="51"/>
      <c r="D75" s="61" t="s">
        <v>185</v>
      </c>
      <c r="E75" s="2" t="s">
        <v>181</v>
      </c>
      <c r="F75" s="1" t="s">
        <v>86</v>
      </c>
      <c r="G75" s="528" t="s">
        <v>224</v>
      </c>
      <c r="H75" s="529"/>
      <c r="I75" s="91" t="s">
        <v>197</v>
      </c>
    </row>
    <row r="76" spans="2:9" ht="54.75" customHeight="1">
      <c r="B76" s="32"/>
      <c r="C76" s="504" t="s">
        <v>253</v>
      </c>
      <c r="D76" s="530" t="s">
        <v>185</v>
      </c>
      <c r="E76" s="96" t="s">
        <v>271</v>
      </c>
      <c r="F76" s="1" t="s">
        <v>86</v>
      </c>
      <c r="G76" s="528" t="s">
        <v>273</v>
      </c>
      <c r="H76" s="529"/>
      <c r="I76" s="94"/>
    </row>
    <row r="77" spans="2:9" ht="51" customHeight="1">
      <c r="B77" s="32"/>
      <c r="C77" s="526"/>
      <c r="D77" s="512"/>
      <c r="E77" s="96" t="s">
        <v>252</v>
      </c>
      <c r="F77" s="1" t="s">
        <v>86</v>
      </c>
      <c r="G77" s="528" t="s">
        <v>274</v>
      </c>
      <c r="H77" s="529"/>
      <c r="I77" s="94"/>
    </row>
    <row r="78" spans="2:9" ht="52.5" customHeight="1">
      <c r="B78" s="32"/>
      <c r="C78" s="527"/>
      <c r="D78" s="513"/>
      <c r="E78" s="96" t="s">
        <v>270</v>
      </c>
      <c r="F78" s="1" t="s">
        <v>86</v>
      </c>
      <c r="G78" s="528" t="s">
        <v>275</v>
      </c>
      <c r="H78" s="529"/>
      <c r="I78" s="94"/>
    </row>
    <row r="79" spans="2:9" ht="42.75" customHeight="1">
      <c r="B79" s="32"/>
      <c r="C79" s="483" t="s">
        <v>70</v>
      </c>
      <c r="D79" s="61" t="s">
        <v>185</v>
      </c>
      <c r="E79" s="2" t="s">
        <v>71</v>
      </c>
      <c r="F79" s="1" t="s">
        <v>86</v>
      </c>
      <c r="G79" s="509" t="s">
        <v>277</v>
      </c>
      <c r="H79" s="510"/>
      <c r="I79" s="521" t="s">
        <v>128</v>
      </c>
    </row>
    <row r="80" spans="2:9" ht="42.75" customHeight="1">
      <c r="B80" s="32"/>
      <c r="C80" s="483"/>
      <c r="D80" s="60"/>
      <c r="E80" s="2" t="s">
        <v>72</v>
      </c>
      <c r="F80" s="1" t="s">
        <v>86</v>
      </c>
      <c r="G80" s="509" t="s">
        <v>276</v>
      </c>
      <c r="H80" s="510"/>
      <c r="I80" s="534"/>
    </row>
    <row r="81" spans="2:9" ht="27" customHeight="1">
      <c r="B81" s="32"/>
      <c r="C81" s="483"/>
      <c r="D81" s="60"/>
      <c r="E81" s="2" t="s">
        <v>73</v>
      </c>
      <c r="F81" s="1" t="s">
        <v>86</v>
      </c>
      <c r="G81" s="56" t="s">
        <v>173</v>
      </c>
      <c r="H81" s="50"/>
      <c r="I81" s="534"/>
    </row>
    <row r="82" spans="2:9" ht="42" customHeight="1">
      <c r="B82" s="32"/>
      <c r="C82" s="483"/>
      <c r="D82" s="61" t="s">
        <v>185</v>
      </c>
      <c r="E82" s="2" t="s">
        <v>184</v>
      </c>
      <c r="F82" s="1" t="s">
        <v>86</v>
      </c>
      <c r="G82" s="524" t="s">
        <v>226</v>
      </c>
      <c r="H82" s="525"/>
      <c r="I82" s="38" t="s">
        <v>197</v>
      </c>
    </row>
    <row r="83" spans="2:9" ht="42" customHeight="1">
      <c r="B83" s="32" t="s">
        <v>239</v>
      </c>
      <c r="C83" s="504" t="s">
        <v>263</v>
      </c>
      <c r="D83" s="511" t="s">
        <v>272</v>
      </c>
      <c r="E83" s="97" t="s">
        <v>254</v>
      </c>
      <c r="F83" s="1" t="s">
        <v>86</v>
      </c>
      <c r="G83" s="509" t="s">
        <v>257</v>
      </c>
      <c r="H83" s="510"/>
      <c r="I83" s="38"/>
    </row>
    <row r="84" spans="2:9" ht="42" customHeight="1">
      <c r="B84" s="32"/>
      <c r="C84" s="505"/>
      <c r="D84" s="512"/>
      <c r="E84" s="97" t="s">
        <v>255</v>
      </c>
      <c r="F84" s="1" t="s">
        <v>86</v>
      </c>
      <c r="G84" s="509" t="s">
        <v>257</v>
      </c>
      <c r="H84" s="510"/>
      <c r="I84" s="38"/>
    </row>
    <row r="85" spans="2:9" ht="42" customHeight="1">
      <c r="B85" s="32"/>
      <c r="C85" s="506"/>
      <c r="D85" s="513"/>
      <c r="E85" s="97" t="s">
        <v>256</v>
      </c>
      <c r="F85" s="1" t="s">
        <v>86</v>
      </c>
      <c r="G85" s="509" t="s">
        <v>257</v>
      </c>
      <c r="H85" s="510"/>
      <c r="I85" s="38"/>
    </row>
    <row r="86" spans="2:9" ht="59.25" customHeight="1">
      <c r="B86" s="32"/>
      <c r="C86" s="31" t="s">
        <v>74</v>
      </c>
      <c r="D86" s="61" t="s">
        <v>185</v>
      </c>
      <c r="E86" s="2" t="s">
        <v>267</v>
      </c>
      <c r="F86" s="1" t="s">
        <v>86</v>
      </c>
      <c r="G86" s="509" t="s">
        <v>227</v>
      </c>
      <c r="H86" s="510"/>
      <c r="I86" s="38" t="s">
        <v>268</v>
      </c>
    </row>
    <row r="87" spans="2:9" ht="44.25" customHeight="1">
      <c r="B87" s="32"/>
      <c r="C87" s="57" t="s">
        <v>75</v>
      </c>
      <c r="D87" s="61" t="s">
        <v>185</v>
      </c>
      <c r="E87" s="2" t="s">
        <v>174</v>
      </c>
      <c r="F87" s="1" t="s">
        <v>86</v>
      </c>
      <c r="G87" s="509" t="s">
        <v>198</v>
      </c>
      <c r="H87" s="510"/>
      <c r="I87" s="521" t="s">
        <v>175</v>
      </c>
    </row>
    <row r="88" spans="2:9" ht="50.25" customHeight="1">
      <c r="B88" s="32"/>
      <c r="C88" s="60"/>
      <c r="D88" s="60"/>
      <c r="E88" s="2" t="s">
        <v>176</v>
      </c>
      <c r="F88" s="1" t="s">
        <v>86</v>
      </c>
      <c r="G88" s="509" t="s">
        <v>199</v>
      </c>
      <c r="H88" s="510"/>
      <c r="I88" s="523"/>
    </row>
    <row r="89" spans="2:9" ht="44.25" customHeight="1">
      <c r="B89" s="32"/>
      <c r="C89" s="4"/>
      <c r="D89" s="21"/>
      <c r="E89" s="2" t="s">
        <v>76</v>
      </c>
      <c r="F89" s="1" t="s">
        <v>85</v>
      </c>
      <c r="G89" s="509" t="s">
        <v>200</v>
      </c>
      <c r="H89" s="510"/>
      <c r="I89" s="38" t="s">
        <v>129</v>
      </c>
    </row>
    <row r="90" spans="2:9" ht="36" customHeight="1">
      <c r="B90" s="32"/>
      <c r="C90" s="33" t="s">
        <v>77</v>
      </c>
      <c r="D90" s="86" t="s">
        <v>185</v>
      </c>
      <c r="E90" s="2" t="s">
        <v>78</v>
      </c>
      <c r="F90" s="1" t="s">
        <v>86</v>
      </c>
      <c r="G90" s="509" t="s">
        <v>201</v>
      </c>
      <c r="H90" s="510"/>
      <c r="I90" s="38" t="s">
        <v>130</v>
      </c>
    </row>
    <row r="91" spans="2:14" ht="21.75" customHeight="1">
      <c r="B91" s="22"/>
      <c r="C91" s="531" t="s">
        <v>90</v>
      </c>
      <c r="D91" s="62" t="s">
        <v>185</v>
      </c>
      <c r="E91" s="64" t="s">
        <v>91</v>
      </c>
      <c r="F91" s="1" t="s">
        <v>86</v>
      </c>
      <c r="G91" s="519" t="s">
        <v>202</v>
      </c>
      <c r="H91" s="520"/>
      <c r="I91" s="533" t="s">
        <v>131</v>
      </c>
      <c r="J91" s="552"/>
      <c r="K91" s="26"/>
      <c r="L91" s="27"/>
      <c r="M91" s="28"/>
      <c r="N91" s="549"/>
    </row>
    <row r="92" spans="2:14" ht="21.75" customHeight="1">
      <c r="B92" s="22"/>
      <c r="C92" s="531"/>
      <c r="D92" s="58"/>
      <c r="E92" s="23" t="s">
        <v>92</v>
      </c>
      <c r="F92" s="16" t="s">
        <v>86</v>
      </c>
      <c r="G92" s="536"/>
      <c r="H92" s="537"/>
      <c r="I92" s="534"/>
      <c r="J92" s="552"/>
      <c r="K92" s="27"/>
      <c r="L92" s="27"/>
      <c r="M92" s="28"/>
      <c r="N92" s="549"/>
    </row>
    <row r="93" spans="2:14" ht="21.75" customHeight="1">
      <c r="B93" s="22"/>
      <c r="C93" s="531"/>
      <c r="D93" s="58"/>
      <c r="E93" s="24" t="s">
        <v>93</v>
      </c>
      <c r="F93" s="18" t="s">
        <v>86</v>
      </c>
      <c r="G93" s="536"/>
      <c r="H93" s="537"/>
      <c r="I93" s="534"/>
      <c r="J93" s="552"/>
      <c r="K93" s="26"/>
      <c r="L93" s="30"/>
      <c r="M93" s="28"/>
      <c r="N93" s="549"/>
    </row>
    <row r="94" spans="2:14" ht="21.75" customHeight="1">
      <c r="B94" s="22"/>
      <c r="C94" s="532"/>
      <c r="D94" s="59"/>
      <c r="E94" s="25" t="s">
        <v>94</v>
      </c>
      <c r="F94" s="17" t="s">
        <v>86</v>
      </c>
      <c r="G94" s="538"/>
      <c r="H94" s="539"/>
      <c r="I94" s="535"/>
      <c r="J94" s="552"/>
      <c r="K94" s="26"/>
      <c r="L94" s="27"/>
      <c r="M94" s="28"/>
      <c r="N94" s="549"/>
    </row>
    <row r="95" spans="2:9" ht="39" customHeight="1">
      <c r="B95" s="39"/>
      <c r="C95" s="57" t="s">
        <v>245</v>
      </c>
      <c r="D95" s="61" t="s">
        <v>185</v>
      </c>
      <c r="E95" s="2" t="s">
        <v>79</v>
      </c>
      <c r="F95" s="1" t="s">
        <v>86</v>
      </c>
      <c r="G95" s="509" t="s">
        <v>203</v>
      </c>
      <c r="H95" s="510"/>
      <c r="I95" s="38" t="s">
        <v>134</v>
      </c>
    </row>
    <row r="96" spans="2:9" ht="39" customHeight="1">
      <c r="B96" s="32"/>
      <c r="C96" s="60"/>
      <c r="D96" s="60"/>
      <c r="E96" s="2" t="s">
        <v>212</v>
      </c>
      <c r="F96" s="1" t="s">
        <v>86</v>
      </c>
      <c r="G96" s="509" t="s">
        <v>204</v>
      </c>
      <c r="H96" s="510"/>
      <c r="I96" s="36" t="s">
        <v>135</v>
      </c>
    </row>
    <row r="97" spans="2:9" ht="39" customHeight="1">
      <c r="B97" s="32"/>
      <c r="C97" s="60"/>
      <c r="D97" s="60"/>
      <c r="E97" s="2" t="s">
        <v>177</v>
      </c>
      <c r="F97" s="1" t="s">
        <v>86</v>
      </c>
      <c r="G97" s="509" t="s">
        <v>205</v>
      </c>
      <c r="H97" s="510"/>
      <c r="I97" s="84" t="s">
        <v>248</v>
      </c>
    </row>
    <row r="98" spans="2:9" ht="39" customHeight="1">
      <c r="B98" s="32"/>
      <c r="C98" s="51"/>
      <c r="D98" s="51"/>
      <c r="E98" s="2" t="s">
        <v>80</v>
      </c>
      <c r="F98" s="1" t="s">
        <v>86</v>
      </c>
      <c r="G98" s="509" t="s">
        <v>206</v>
      </c>
      <c r="H98" s="510"/>
      <c r="I98" s="85"/>
    </row>
    <row r="99" spans="2:9" ht="39" customHeight="1">
      <c r="B99" s="32" t="s">
        <v>239</v>
      </c>
      <c r="C99" s="504" t="s">
        <v>262</v>
      </c>
      <c r="D99" s="95" t="s">
        <v>185</v>
      </c>
      <c r="E99" s="98" t="s">
        <v>258</v>
      </c>
      <c r="F99" s="1" t="s">
        <v>86</v>
      </c>
      <c r="G99" s="507" t="s">
        <v>278</v>
      </c>
      <c r="H99" s="508"/>
      <c r="I99" s="85"/>
    </row>
    <row r="100" spans="2:9" ht="39" customHeight="1">
      <c r="B100" s="32"/>
      <c r="C100" s="505"/>
      <c r="D100" s="99"/>
      <c r="E100" s="98" t="s">
        <v>259</v>
      </c>
      <c r="F100" s="1" t="s">
        <v>86</v>
      </c>
      <c r="G100" s="507" t="s">
        <v>279</v>
      </c>
      <c r="H100" s="508"/>
      <c r="I100" s="85"/>
    </row>
    <row r="101" spans="2:9" ht="39" customHeight="1">
      <c r="B101" s="32"/>
      <c r="C101" s="505"/>
      <c r="D101" s="99"/>
      <c r="E101" s="98" t="s">
        <v>260</v>
      </c>
      <c r="F101" s="1" t="s">
        <v>86</v>
      </c>
      <c r="G101" s="507" t="s">
        <v>280</v>
      </c>
      <c r="H101" s="508"/>
      <c r="I101" s="85"/>
    </row>
    <row r="102" spans="2:9" ht="39" customHeight="1">
      <c r="B102" s="32"/>
      <c r="C102" s="506"/>
      <c r="D102" s="99"/>
      <c r="E102" s="98" t="s">
        <v>261</v>
      </c>
      <c r="F102" s="1" t="s">
        <v>86</v>
      </c>
      <c r="G102" s="507" t="s">
        <v>281</v>
      </c>
      <c r="H102" s="508"/>
      <c r="I102" s="85"/>
    </row>
    <row r="103" spans="2:9" ht="39" customHeight="1">
      <c r="B103" s="32"/>
      <c r="C103" s="31" t="s">
        <v>81</v>
      </c>
      <c r="D103" s="61" t="s">
        <v>185</v>
      </c>
      <c r="E103" s="2" t="s">
        <v>213</v>
      </c>
      <c r="F103" s="1" t="s">
        <v>85</v>
      </c>
      <c r="G103" s="509" t="s">
        <v>202</v>
      </c>
      <c r="H103" s="510"/>
      <c r="I103" s="38" t="s">
        <v>132</v>
      </c>
    </row>
    <row r="104" spans="2:9" ht="33" customHeight="1">
      <c r="B104" s="32"/>
      <c r="C104" s="483" t="s">
        <v>82</v>
      </c>
      <c r="D104" s="61" t="s">
        <v>185</v>
      </c>
      <c r="E104" s="2" t="s">
        <v>83</v>
      </c>
      <c r="F104" s="1" t="s">
        <v>86</v>
      </c>
      <c r="G104" s="509" t="s">
        <v>207</v>
      </c>
      <c r="H104" s="510"/>
      <c r="I104" s="38" t="s">
        <v>143</v>
      </c>
    </row>
    <row r="105" spans="2:9" ht="38.25" customHeight="1">
      <c r="B105" s="32"/>
      <c r="C105" s="483"/>
      <c r="D105" s="61" t="s">
        <v>185</v>
      </c>
      <c r="E105" s="2" t="s">
        <v>251</v>
      </c>
      <c r="F105" s="8"/>
      <c r="G105" s="519" t="s">
        <v>208</v>
      </c>
      <c r="H105" s="520"/>
      <c r="I105" s="521" t="s">
        <v>133</v>
      </c>
    </row>
    <row r="106" spans="2:9" ht="33" customHeight="1">
      <c r="B106" s="32"/>
      <c r="C106" s="483"/>
      <c r="D106" s="62"/>
      <c r="E106" s="13" t="s">
        <v>95</v>
      </c>
      <c r="F106" s="16" t="s">
        <v>86</v>
      </c>
      <c r="G106" s="544" t="s">
        <v>218</v>
      </c>
      <c r="H106" s="545"/>
      <c r="I106" s="522"/>
    </row>
    <row r="107" spans="2:9" ht="30.75" customHeight="1">
      <c r="B107" s="32"/>
      <c r="C107" s="483"/>
      <c r="D107" s="62"/>
      <c r="E107" s="14" t="s">
        <v>96</v>
      </c>
      <c r="F107" s="18" t="s">
        <v>86</v>
      </c>
      <c r="G107" s="546"/>
      <c r="H107" s="545"/>
      <c r="I107" s="522"/>
    </row>
    <row r="108" spans="2:9" ht="38.25" customHeight="1">
      <c r="B108" s="32"/>
      <c r="C108" s="483"/>
      <c r="D108" s="62"/>
      <c r="E108" s="14" t="s">
        <v>97</v>
      </c>
      <c r="F108" s="18" t="s">
        <v>86</v>
      </c>
      <c r="G108" s="55"/>
      <c r="H108" s="48"/>
      <c r="I108" s="522"/>
    </row>
    <row r="109" spans="2:9" ht="39" customHeight="1">
      <c r="B109" s="32"/>
      <c r="C109" s="483"/>
      <c r="D109" s="62"/>
      <c r="E109" s="14" t="s">
        <v>98</v>
      </c>
      <c r="F109" s="18" t="s">
        <v>86</v>
      </c>
      <c r="G109" s="55"/>
      <c r="H109" s="48"/>
      <c r="I109" s="522"/>
    </row>
    <row r="110" spans="2:9" ht="30" customHeight="1">
      <c r="B110" s="32"/>
      <c r="C110" s="483"/>
      <c r="D110" s="62"/>
      <c r="E110" s="14" t="s">
        <v>99</v>
      </c>
      <c r="F110" s="18" t="s">
        <v>86</v>
      </c>
      <c r="G110" s="55"/>
      <c r="H110" s="48"/>
      <c r="I110" s="522"/>
    </row>
    <row r="111" spans="2:9" ht="30" customHeight="1">
      <c r="B111" s="32"/>
      <c r="C111" s="483"/>
      <c r="D111" s="62"/>
      <c r="E111" s="14" t="s">
        <v>100</v>
      </c>
      <c r="F111" s="18" t="s">
        <v>86</v>
      </c>
      <c r="G111" s="55"/>
      <c r="H111" s="48"/>
      <c r="I111" s="522"/>
    </row>
    <row r="112" spans="2:9" ht="30" customHeight="1">
      <c r="B112" s="32"/>
      <c r="C112" s="483"/>
      <c r="D112" s="62"/>
      <c r="E112" s="14" t="s">
        <v>101</v>
      </c>
      <c r="F112" s="18" t="s">
        <v>86</v>
      </c>
      <c r="G112" s="55"/>
      <c r="H112" s="48"/>
      <c r="I112" s="522"/>
    </row>
    <row r="113" spans="2:9" ht="81" customHeight="1">
      <c r="B113" s="514" t="s">
        <v>229</v>
      </c>
      <c r="C113" s="515"/>
      <c r="D113" s="515"/>
      <c r="E113" s="515"/>
      <c r="F113" s="515"/>
      <c r="G113" s="515"/>
      <c r="H113" s="515"/>
      <c r="I113" s="516"/>
    </row>
    <row r="114" spans="2:9" ht="15" customHeight="1">
      <c r="B114" s="26"/>
      <c r="C114" s="69"/>
      <c r="D114" s="70"/>
      <c r="E114" s="71"/>
      <c r="F114" s="72"/>
      <c r="G114" s="73"/>
      <c r="H114" s="74"/>
      <c r="I114" s="75"/>
    </row>
  </sheetData>
  <sheetProtection/>
  <mergeCells count="72">
    <mergeCell ref="N91:N94"/>
    <mergeCell ref="E63:E64"/>
    <mergeCell ref="G88:H88"/>
    <mergeCell ref="G89:H89"/>
    <mergeCell ref="G90:H90"/>
    <mergeCell ref="J91:J94"/>
    <mergeCell ref="G69:H69"/>
    <mergeCell ref="G70:H70"/>
    <mergeCell ref="G74:H74"/>
    <mergeCell ref="G80:H80"/>
    <mergeCell ref="G82:H82"/>
    <mergeCell ref="G76:H76"/>
    <mergeCell ref="C25:C26"/>
    <mergeCell ref="C27:C31"/>
    <mergeCell ref="G73:H73"/>
    <mergeCell ref="G78:H78"/>
    <mergeCell ref="G56:H56"/>
    <mergeCell ref="G106:H107"/>
    <mergeCell ref="G84:H84"/>
    <mergeCell ref="I105:I112"/>
    <mergeCell ref="I87:I88"/>
    <mergeCell ref="I79:I81"/>
    <mergeCell ref="G87:H87"/>
    <mergeCell ref="G105:H105"/>
    <mergeCell ref="G79:H79"/>
    <mergeCell ref="G83:H83"/>
    <mergeCell ref="G85:H85"/>
    <mergeCell ref="I27:I31"/>
    <mergeCell ref="C91:C94"/>
    <mergeCell ref="I91:I94"/>
    <mergeCell ref="G91:H94"/>
    <mergeCell ref="G103:H103"/>
    <mergeCell ref="G104:H104"/>
    <mergeCell ref="G30:H30"/>
    <mergeCell ref="C104:C112"/>
    <mergeCell ref="G95:H95"/>
    <mergeCell ref="G31:H31"/>
    <mergeCell ref="I45:I55"/>
    <mergeCell ref="F58:F66"/>
    <mergeCell ref="I58:I66"/>
    <mergeCell ref="C79:C82"/>
    <mergeCell ref="G72:H72"/>
    <mergeCell ref="C76:C78"/>
    <mergeCell ref="G58:H58"/>
    <mergeCell ref="G77:H77"/>
    <mergeCell ref="G75:H75"/>
    <mergeCell ref="D76:D78"/>
    <mergeCell ref="I2:I12"/>
    <mergeCell ref="C14:C15"/>
    <mergeCell ref="G13:H13"/>
    <mergeCell ref="G2:H2"/>
    <mergeCell ref="C2:C12"/>
    <mergeCell ref="C23:C24"/>
    <mergeCell ref="G24:H24"/>
    <mergeCell ref="B113:I113"/>
    <mergeCell ref="G71:H71"/>
    <mergeCell ref="G97:H97"/>
    <mergeCell ref="G98:H98"/>
    <mergeCell ref="I16:I22"/>
    <mergeCell ref="C43:C44"/>
    <mergeCell ref="G34:H34"/>
    <mergeCell ref="G43:H43"/>
    <mergeCell ref="G23:H23"/>
    <mergeCell ref="G96:H96"/>
    <mergeCell ref="C99:C102"/>
    <mergeCell ref="G99:H99"/>
    <mergeCell ref="G100:H100"/>
    <mergeCell ref="G101:H101"/>
    <mergeCell ref="G102:H102"/>
    <mergeCell ref="C83:C85"/>
    <mergeCell ref="G86:H86"/>
    <mergeCell ref="D83:D85"/>
  </mergeCells>
  <printOptions/>
  <pageMargins left="0.3937007874015748" right="0.35433070866141736" top="0.7480314960629921" bottom="0.3937007874015748" header="0.5118110236220472" footer="0.1968503937007874"/>
  <pageSetup fitToHeight="0" fitToWidth="1" horizontalDpi="600" verticalDpi="600" orientation="landscape" paperSize="9" scale="87" r:id="rId1"/>
  <headerFooter alignWithMargins="0">
    <oddHeader>&amp;C特定施設入居者生活介護　自主点検調書</oddHeader>
    <oddFooter xml:space="preserve">&amp;C&amp;P </oddFooter>
  </headerFooter>
  <rowBreaks count="3" manualBreakCount="3">
    <brk id="19" max="8" man="1"/>
    <brk id="82" max="8" man="1"/>
    <brk id="98" max="8" man="1"/>
  </rowBreaks>
</worksheet>
</file>

<file path=xl/worksheets/sheet3.xml><?xml version="1.0" encoding="utf-8"?>
<worksheet xmlns="http://schemas.openxmlformats.org/spreadsheetml/2006/main" xmlns:r="http://schemas.openxmlformats.org/officeDocument/2006/relationships">
  <sheetPr>
    <tabColor rgb="FFFFFF00"/>
  </sheetPr>
  <dimension ref="A1:G38"/>
  <sheetViews>
    <sheetView view="pageBreakPreview" zoomScaleSheetLayoutView="100" zoomScalePageLayoutView="0" workbookViewId="0" topLeftCell="A1">
      <selection activeCell="A4" sqref="A4"/>
    </sheetView>
  </sheetViews>
  <sheetFormatPr defaultColWidth="15.625" defaultRowHeight="13.5"/>
  <cols>
    <col min="1" max="1" width="1.625" style="391" customWidth="1"/>
    <col min="2" max="2" width="7.875" style="391" customWidth="1"/>
    <col min="3" max="3" width="15.625" style="401" customWidth="1"/>
    <col min="4" max="16384" width="15.625" style="391" customWidth="1"/>
  </cols>
  <sheetData>
    <row r="1" spans="1:7" s="390" customFormat="1" ht="21.75" customHeight="1">
      <c r="A1" s="563" t="s">
        <v>389</v>
      </c>
      <c r="B1" s="564"/>
      <c r="C1" s="563"/>
      <c r="D1" s="565"/>
      <c r="E1" s="565"/>
      <c r="F1" s="565"/>
      <c r="G1" s="389"/>
    </row>
    <row r="2" s="390" customFormat="1" ht="11.25"/>
    <row r="3" s="390" customFormat="1" ht="11.25"/>
    <row r="4" spans="2:6" ht="13.5">
      <c r="B4" s="554" t="s">
        <v>365</v>
      </c>
      <c r="C4" s="556"/>
      <c r="D4" s="556"/>
      <c r="E4" s="556"/>
      <c r="F4" s="556"/>
    </row>
    <row r="6" spans="2:6" ht="13.5">
      <c r="B6" s="394"/>
      <c r="C6" s="394" t="s">
        <v>366</v>
      </c>
      <c r="D6" s="562" t="s">
        <v>367</v>
      </c>
      <c r="E6" s="560"/>
      <c r="F6" s="560"/>
    </row>
    <row r="7" spans="2:6" ht="13.5">
      <c r="B7" s="394"/>
      <c r="C7" s="394" t="s">
        <v>368</v>
      </c>
      <c r="D7" s="562" t="s">
        <v>369</v>
      </c>
      <c r="E7" s="560"/>
      <c r="F7" s="560"/>
    </row>
    <row r="8" spans="2:6" ht="13.5">
      <c r="B8" s="394"/>
      <c r="C8" s="394" t="s">
        <v>370</v>
      </c>
      <c r="D8" s="562" t="s">
        <v>371</v>
      </c>
      <c r="E8" s="560"/>
      <c r="F8" s="560"/>
    </row>
    <row r="9" spans="2:6" ht="13.5">
      <c r="B9" s="394"/>
      <c r="C9" s="394" t="s">
        <v>372</v>
      </c>
      <c r="D9" s="562" t="s">
        <v>373</v>
      </c>
      <c r="E9" s="560"/>
      <c r="F9" s="560"/>
    </row>
    <row r="10" spans="2:6" ht="13.5">
      <c r="B10" s="394"/>
      <c r="C10" s="394" t="s">
        <v>374</v>
      </c>
      <c r="D10" s="562" t="s">
        <v>375</v>
      </c>
      <c r="E10" s="560"/>
      <c r="F10" s="560"/>
    </row>
    <row r="11" spans="2:6" ht="13.5">
      <c r="B11" s="394"/>
      <c r="C11" s="394"/>
      <c r="D11" s="395"/>
      <c r="E11" s="397"/>
      <c r="F11" s="398"/>
    </row>
    <row r="12" spans="3:5" ht="13.5">
      <c r="C12" s="562"/>
      <c r="D12" s="561"/>
      <c r="E12" s="561"/>
    </row>
    <row r="13" spans="2:7" ht="13.5">
      <c r="B13" s="554" t="s">
        <v>376</v>
      </c>
      <c r="C13" s="556"/>
      <c r="D13" s="556"/>
      <c r="E13" s="556"/>
      <c r="F13" s="556"/>
      <c r="G13" s="556"/>
    </row>
    <row r="14" spans="2:7" ht="13.5">
      <c r="B14" s="392"/>
      <c r="C14" s="393"/>
      <c r="D14" s="393"/>
      <c r="E14" s="393"/>
      <c r="F14" s="393"/>
      <c r="G14" s="393"/>
    </row>
    <row r="15" spans="2:7" ht="13.5">
      <c r="B15" s="554" t="s">
        <v>377</v>
      </c>
      <c r="C15" s="556"/>
      <c r="D15" s="556"/>
      <c r="E15" s="556"/>
      <c r="F15" s="556"/>
      <c r="G15" s="556"/>
    </row>
    <row r="16" spans="2:7" ht="13.5">
      <c r="B16" s="392"/>
      <c r="C16" s="393"/>
      <c r="D16" s="393"/>
      <c r="E16" s="393"/>
      <c r="F16" s="393"/>
      <c r="G16" s="393"/>
    </row>
    <row r="17" spans="2:7" ht="13.5">
      <c r="B17" s="554" t="s">
        <v>378</v>
      </c>
      <c r="C17" s="556"/>
      <c r="D17" s="556"/>
      <c r="E17" s="556"/>
      <c r="F17" s="556"/>
      <c r="G17" s="556"/>
    </row>
    <row r="18" spans="2:7" ht="13.5">
      <c r="B18" s="554" t="s">
        <v>379</v>
      </c>
      <c r="C18" s="556"/>
      <c r="D18" s="556"/>
      <c r="E18" s="556"/>
      <c r="F18" s="556"/>
      <c r="G18" s="556"/>
    </row>
    <row r="19" spans="2:7" ht="13.5">
      <c r="B19" s="559" t="s">
        <v>380</v>
      </c>
      <c r="C19" s="560"/>
      <c r="D19" s="560"/>
      <c r="E19" s="560"/>
      <c r="F19" s="560"/>
      <c r="G19" s="560"/>
    </row>
    <row r="20" spans="2:7" ht="13.5">
      <c r="B20" s="399"/>
      <c r="C20" s="396"/>
      <c r="D20" s="396"/>
      <c r="E20" s="396"/>
      <c r="F20" s="396"/>
      <c r="G20" s="396"/>
    </row>
    <row r="21" spans="2:7" ht="13.5">
      <c r="B21" s="554" t="s">
        <v>381</v>
      </c>
      <c r="C21" s="556"/>
      <c r="D21" s="556"/>
      <c r="E21" s="556"/>
      <c r="F21" s="556"/>
      <c r="G21" s="556"/>
    </row>
    <row r="22" spans="2:7" ht="13.5">
      <c r="B22" s="554" t="s">
        <v>382</v>
      </c>
      <c r="C22" s="556"/>
      <c r="D22" s="556"/>
      <c r="E22" s="556"/>
      <c r="F22" s="556"/>
      <c r="G22" s="556"/>
    </row>
    <row r="23" spans="2:7" ht="13.5">
      <c r="B23" s="392"/>
      <c r="C23" s="393"/>
      <c r="D23" s="393"/>
      <c r="E23" s="393"/>
      <c r="F23" s="393"/>
      <c r="G23" s="393"/>
    </row>
    <row r="24" spans="2:7" ht="13.5">
      <c r="B24" s="557" t="s">
        <v>383</v>
      </c>
      <c r="C24" s="558"/>
      <c r="D24" s="558"/>
      <c r="E24" s="558"/>
      <c r="F24" s="558"/>
      <c r="G24" s="556"/>
    </row>
    <row r="25" spans="2:7" ht="13.5">
      <c r="B25" s="554" t="s">
        <v>384</v>
      </c>
      <c r="C25" s="555"/>
      <c r="D25" s="554"/>
      <c r="E25" s="554"/>
      <c r="F25" s="554"/>
      <c r="G25" s="556"/>
    </row>
    <row r="26" spans="2:7" ht="13.5">
      <c r="B26" s="557" t="s">
        <v>385</v>
      </c>
      <c r="C26" s="561"/>
      <c r="D26" s="561"/>
      <c r="E26" s="561"/>
      <c r="F26" s="558"/>
      <c r="G26" s="556"/>
    </row>
    <row r="27" spans="2:7" ht="13.5">
      <c r="B27" s="557" t="s">
        <v>386</v>
      </c>
      <c r="C27" s="556"/>
      <c r="D27" s="556"/>
      <c r="E27" s="556"/>
      <c r="F27" s="556"/>
      <c r="G27" s="556"/>
    </row>
    <row r="28" spans="2:7" ht="13.5">
      <c r="B28" s="554"/>
      <c r="C28" s="558"/>
      <c r="D28" s="558"/>
      <c r="E28" s="558"/>
      <c r="F28" s="558"/>
      <c r="G28" s="556"/>
    </row>
    <row r="29" spans="2:7" ht="13.5">
      <c r="B29" s="554" t="s">
        <v>387</v>
      </c>
      <c r="C29" s="555"/>
      <c r="D29" s="554"/>
      <c r="E29" s="554"/>
      <c r="F29" s="554"/>
      <c r="G29" s="556"/>
    </row>
    <row r="30" spans="2:7" ht="13.5">
      <c r="B30" s="554" t="s">
        <v>388</v>
      </c>
      <c r="C30" s="555"/>
      <c r="D30" s="554"/>
      <c r="E30" s="554"/>
      <c r="F30" s="554"/>
      <c r="G30" s="556"/>
    </row>
    <row r="31" spans="2:7" ht="13.5">
      <c r="B31" s="554"/>
      <c r="C31" s="558"/>
      <c r="D31" s="558"/>
      <c r="E31" s="558"/>
      <c r="F31" s="558"/>
      <c r="G31" s="556"/>
    </row>
    <row r="32" spans="2:7" ht="13.5">
      <c r="B32" s="554"/>
      <c r="C32" s="556"/>
      <c r="D32" s="556"/>
      <c r="E32" s="556"/>
      <c r="F32" s="556"/>
      <c r="G32" s="556"/>
    </row>
    <row r="33" spans="2:7" ht="13.5">
      <c r="B33" s="554"/>
      <c r="C33" s="555"/>
      <c r="D33" s="554"/>
      <c r="E33" s="554"/>
      <c r="F33" s="554"/>
      <c r="G33" s="556"/>
    </row>
    <row r="34" spans="2:7" ht="13.5">
      <c r="B34" s="554"/>
      <c r="C34" s="555"/>
      <c r="D34" s="554"/>
      <c r="E34" s="554"/>
      <c r="F34" s="554"/>
      <c r="G34" s="556"/>
    </row>
    <row r="35" spans="1:6" ht="11.25">
      <c r="A35" s="392"/>
      <c r="B35" s="554"/>
      <c r="C35" s="555"/>
      <c r="D35" s="554"/>
      <c r="E35" s="554"/>
      <c r="F35" s="554"/>
    </row>
    <row r="36" spans="1:6" ht="11.25">
      <c r="A36" s="392"/>
      <c r="B36" s="554"/>
      <c r="C36" s="555"/>
      <c r="D36" s="554"/>
      <c r="E36" s="554"/>
      <c r="F36" s="554"/>
    </row>
    <row r="37" spans="1:6" ht="11.25">
      <c r="A37" s="392"/>
      <c r="B37" s="392"/>
      <c r="C37" s="400"/>
      <c r="D37" s="392"/>
      <c r="E37" s="392"/>
      <c r="F37" s="392"/>
    </row>
    <row r="38" spans="1:6" ht="11.25">
      <c r="A38" s="392"/>
      <c r="B38" s="392"/>
      <c r="C38" s="400"/>
      <c r="D38" s="392"/>
      <c r="E38" s="392"/>
      <c r="F38" s="392"/>
    </row>
  </sheetData>
  <sheetProtection/>
  <mergeCells count="28">
    <mergeCell ref="A1:F1"/>
    <mergeCell ref="B4:F4"/>
    <mergeCell ref="D6:F6"/>
    <mergeCell ref="D7:F7"/>
    <mergeCell ref="D8:F8"/>
    <mergeCell ref="D9:F9"/>
    <mergeCell ref="D10:F10"/>
    <mergeCell ref="C12:E12"/>
    <mergeCell ref="B13:G13"/>
    <mergeCell ref="B15:G15"/>
    <mergeCell ref="B17:G17"/>
    <mergeCell ref="B18:G18"/>
    <mergeCell ref="B19:G19"/>
    <mergeCell ref="B21:G21"/>
    <mergeCell ref="B22:G22"/>
    <mergeCell ref="B24:G24"/>
    <mergeCell ref="B25:G25"/>
    <mergeCell ref="B26:G26"/>
    <mergeCell ref="B33:G33"/>
    <mergeCell ref="B34:G34"/>
    <mergeCell ref="B35:F35"/>
    <mergeCell ref="B36:F36"/>
    <mergeCell ref="B27:G27"/>
    <mergeCell ref="B28:G28"/>
    <mergeCell ref="B29:G29"/>
    <mergeCell ref="B30:G30"/>
    <mergeCell ref="B31:G31"/>
    <mergeCell ref="B32:G32"/>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&amp;L養&amp;C&amp;A</oddFooter>
  </headerFooter>
</worksheet>
</file>

<file path=xl/worksheets/sheet4.xml><?xml version="1.0" encoding="utf-8"?>
<worksheet xmlns="http://schemas.openxmlformats.org/spreadsheetml/2006/main" xmlns:r="http://schemas.openxmlformats.org/officeDocument/2006/relationships">
  <sheetPr>
    <tabColor rgb="FFFF0000"/>
  </sheetPr>
  <dimension ref="A1:J56"/>
  <sheetViews>
    <sheetView view="pageBreakPreview" zoomScaleSheetLayoutView="100" zoomScalePageLayoutView="0" workbookViewId="0" topLeftCell="A33">
      <selection activeCell="E41" sqref="E41:E52"/>
    </sheetView>
  </sheetViews>
  <sheetFormatPr defaultColWidth="9.00390625" defaultRowHeight="13.5"/>
  <cols>
    <col min="1" max="1" width="3.625" style="128" customWidth="1"/>
    <col min="2" max="2" width="6.875" style="128" customWidth="1"/>
    <col min="3" max="16384" width="9.00390625" style="128" customWidth="1"/>
  </cols>
  <sheetData>
    <row r="1" spans="1:7" s="100" customFormat="1" ht="16.5" customHeight="1">
      <c r="A1" s="566" t="s">
        <v>301</v>
      </c>
      <c r="B1" s="567"/>
      <c r="C1" s="567"/>
      <c r="D1" s="567"/>
      <c r="E1" s="567"/>
      <c r="F1" s="567"/>
      <c r="G1" s="567"/>
    </row>
    <row r="2" s="100" customFormat="1" ht="13.5" customHeight="1"/>
    <row r="3" spans="1:6" s="101" customFormat="1" ht="16.5" customHeight="1">
      <c r="A3" s="568" t="s">
        <v>427</v>
      </c>
      <c r="B3" s="568"/>
      <c r="C3" s="568"/>
      <c r="D3" s="568"/>
      <c r="E3" s="568"/>
      <c r="F3" s="567"/>
    </row>
    <row r="4" spans="1:2" s="101" customFormat="1" ht="13.5" customHeight="1" thickBot="1">
      <c r="A4" s="102"/>
      <c r="B4" s="103"/>
    </row>
    <row r="5" spans="3:7" s="100" customFormat="1" ht="13.5" customHeight="1" thickBot="1">
      <c r="C5" s="104" t="s">
        <v>303</v>
      </c>
      <c r="E5" s="134">
        <f>ROUNDUP((C26+(E26*3/10))/3,0)</f>
        <v>0</v>
      </c>
      <c r="F5" s="100" t="s">
        <v>304</v>
      </c>
      <c r="G5" s="105"/>
    </row>
    <row r="6" spans="3:8" s="100" customFormat="1" ht="13.5" customHeight="1">
      <c r="C6" s="569"/>
      <c r="D6" s="570"/>
      <c r="E6" s="106" t="s">
        <v>305</v>
      </c>
      <c r="G6" s="107"/>
      <c r="H6" s="108"/>
    </row>
    <row r="7" s="100" customFormat="1" ht="13.5" customHeight="1"/>
    <row r="8" spans="2:5" s="100" customFormat="1" ht="13.5" customHeight="1">
      <c r="B8" s="571" t="s">
        <v>428</v>
      </c>
      <c r="C8" s="572"/>
      <c r="D8" s="573"/>
      <c r="E8" s="574"/>
    </row>
    <row r="9" spans="2:10" s="100" customFormat="1" ht="13.5" customHeight="1">
      <c r="B9" s="109" t="s">
        <v>307</v>
      </c>
      <c r="C9" s="575" t="s">
        <v>308</v>
      </c>
      <c r="D9" s="575"/>
      <c r="E9" s="576" t="s">
        <v>309</v>
      </c>
      <c r="F9" s="577"/>
      <c r="G9" s="575"/>
      <c r="H9" s="575"/>
      <c r="I9" s="575" t="s">
        <v>310</v>
      </c>
      <c r="J9" s="575"/>
    </row>
    <row r="10" spans="2:10" s="100" customFormat="1" ht="13.5" customHeight="1">
      <c r="B10" s="111" t="s">
        <v>311</v>
      </c>
      <c r="C10" s="112"/>
      <c r="D10" s="113" t="s">
        <v>312</v>
      </c>
      <c r="E10" s="112"/>
      <c r="F10" s="113" t="s">
        <v>312</v>
      </c>
      <c r="G10" s="112"/>
      <c r="H10" s="113" t="s">
        <v>312</v>
      </c>
      <c r="I10" s="112">
        <f>C10+G10</f>
        <v>0</v>
      </c>
      <c r="J10" s="113" t="s">
        <v>312</v>
      </c>
    </row>
    <row r="11" spans="2:10" s="100" customFormat="1" ht="13.5" customHeight="1">
      <c r="B11" s="575" t="s">
        <v>429</v>
      </c>
      <c r="C11" s="114" t="s">
        <v>313</v>
      </c>
      <c r="D11" s="114" t="s">
        <v>314</v>
      </c>
      <c r="E11" s="110" t="s">
        <v>313</v>
      </c>
      <c r="F11" s="110" t="s">
        <v>314</v>
      </c>
      <c r="G11" s="114" t="s">
        <v>313</v>
      </c>
      <c r="H11" s="114" t="s">
        <v>314</v>
      </c>
      <c r="I11" s="114" t="s">
        <v>313</v>
      </c>
      <c r="J11" s="114" t="s">
        <v>315</v>
      </c>
    </row>
    <row r="12" spans="2:10" s="100" customFormat="1" ht="13.5" customHeight="1">
      <c r="B12" s="578"/>
      <c r="C12" s="114" t="s">
        <v>316</v>
      </c>
      <c r="D12" s="115" t="s">
        <v>317</v>
      </c>
      <c r="E12" s="114" t="s">
        <v>316</v>
      </c>
      <c r="F12" s="115" t="s">
        <v>317</v>
      </c>
      <c r="G12" s="114" t="s">
        <v>316</v>
      </c>
      <c r="H12" s="115" t="s">
        <v>317</v>
      </c>
      <c r="I12" s="115" t="s">
        <v>316</v>
      </c>
      <c r="J12" s="115" t="s">
        <v>317</v>
      </c>
    </row>
    <row r="13" spans="2:10" s="100" customFormat="1" ht="14.25" customHeight="1">
      <c r="B13" s="116" t="s">
        <v>283</v>
      </c>
      <c r="C13" s="147"/>
      <c r="D13" s="148">
        <f>ROUNDUP(C13/30,1)</f>
        <v>0</v>
      </c>
      <c r="E13" s="147"/>
      <c r="F13" s="148">
        <f>ROUNDUP(E13/30,1)</f>
        <v>0</v>
      </c>
      <c r="G13" s="117"/>
      <c r="H13" s="149">
        <f>ROUNDUP(G13/30,1)</f>
        <v>0</v>
      </c>
      <c r="I13" s="150">
        <f aca="true" t="shared" si="0" ref="I13:I24">C13+E13+G13</f>
        <v>0</v>
      </c>
      <c r="J13" s="151">
        <f>ROUNDUP(I13/30,1)</f>
        <v>0</v>
      </c>
    </row>
    <row r="14" spans="2:10" s="100" customFormat="1" ht="14.25" customHeight="1">
      <c r="B14" s="116" t="s">
        <v>318</v>
      </c>
      <c r="C14" s="152"/>
      <c r="D14" s="153">
        <f>ROUNDUP(C14/31,1)</f>
        <v>0</v>
      </c>
      <c r="E14" s="152"/>
      <c r="F14" s="153">
        <f>ROUNDUP(E14/31,1)</f>
        <v>0</v>
      </c>
      <c r="G14" s="118"/>
      <c r="H14" s="149">
        <f>ROUNDUP(G14/31,1)</f>
        <v>0</v>
      </c>
      <c r="I14" s="150">
        <f t="shared" si="0"/>
        <v>0</v>
      </c>
      <c r="J14" s="151">
        <f>ROUNDUP(I14/31,1)</f>
        <v>0</v>
      </c>
    </row>
    <row r="15" spans="2:10" s="100" customFormat="1" ht="14.25" customHeight="1">
      <c r="B15" s="116" t="s">
        <v>319</v>
      </c>
      <c r="C15" s="152"/>
      <c r="D15" s="153">
        <f>ROUNDUP(C15/30,1)</f>
        <v>0</v>
      </c>
      <c r="E15" s="152"/>
      <c r="F15" s="153">
        <f>ROUNDUP(E15/30,1)</f>
        <v>0</v>
      </c>
      <c r="G15" s="118"/>
      <c r="H15" s="149">
        <f>ROUNDUP(G15/30,1)</f>
        <v>0</v>
      </c>
      <c r="I15" s="150">
        <f t="shared" si="0"/>
        <v>0</v>
      </c>
      <c r="J15" s="151">
        <f>ROUNDUP(I15/30,1)</f>
        <v>0</v>
      </c>
    </row>
    <row r="16" spans="2:10" s="100" customFormat="1" ht="14.25" customHeight="1">
      <c r="B16" s="116" t="s">
        <v>284</v>
      </c>
      <c r="C16" s="152"/>
      <c r="D16" s="153">
        <f>ROUNDUP(C16/31,1)</f>
        <v>0</v>
      </c>
      <c r="E16" s="152"/>
      <c r="F16" s="153">
        <f>ROUNDUP(E16/31,1)</f>
        <v>0</v>
      </c>
      <c r="G16" s="118"/>
      <c r="H16" s="149">
        <f>ROUNDUP(G16/31,1)</f>
        <v>0</v>
      </c>
      <c r="I16" s="150">
        <f t="shared" si="0"/>
        <v>0</v>
      </c>
      <c r="J16" s="151">
        <f>ROUNDUP(I16/31,1)</f>
        <v>0</v>
      </c>
    </row>
    <row r="17" spans="2:10" s="100" customFormat="1" ht="14.25" customHeight="1">
      <c r="B17" s="116" t="s">
        <v>285</v>
      </c>
      <c r="C17" s="152"/>
      <c r="D17" s="153">
        <f>ROUNDUP(C17/31,1)</f>
        <v>0</v>
      </c>
      <c r="E17" s="152"/>
      <c r="F17" s="153">
        <f>ROUNDUP(E17/31,1)</f>
        <v>0</v>
      </c>
      <c r="G17" s="118"/>
      <c r="H17" s="149">
        <f>ROUNDUP(G17/31,1)</f>
        <v>0</v>
      </c>
      <c r="I17" s="150">
        <f t="shared" si="0"/>
        <v>0</v>
      </c>
      <c r="J17" s="151">
        <f>ROUNDUP(I17/31,1)</f>
        <v>0</v>
      </c>
    </row>
    <row r="18" spans="2:10" s="100" customFormat="1" ht="14.25" customHeight="1">
      <c r="B18" s="116" t="s">
        <v>286</v>
      </c>
      <c r="C18" s="152"/>
      <c r="D18" s="153">
        <f>ROUNDUP(C18/30,1)</f>
        <v>0</v>
      </c>
      <c r="E18" s="152"/>
      <c r="F18" s="153">
        <f>ROUNDUP(E18/30,1)</f>
        <v>0</v>
      </c>
      <c r="G18" s="118"/>
      <c r="H18" s="149">
        <f>ROUNDUP(G18/30,1)</f>
        <v>0</v>
      </c>
      <c r="I18" s="150">
        <f t="shared" si="0"/>
        <v>0</v>
      </c>
      <c r="J18" s="151">
        <f>ROUNDUP(I18/30,1)</f>
        <v>0</v>
      </c>
    </row>
    <row r="19" spans="2:10" s="100" customFormat="1" ht="14.25" customHeight="1">
      <c r="B19" s="116" t="s">
        <v>287</v>
      </c>
      <c r="C19" s="152"/>
      <c r="D19" s="153">
        <f>ROUNDUP(C19/31,1)</f>
        <v>0</v>
      </c>
      <c r="E19" s="152"/>
      <c r="F19" s="153">
        <f>ROUNDUP(E19/31,1)</f>
        <v>0</v>
      </c>
      <c r="G19" s="118"/>
      <c r="H19" s="149">
        <f>ROUNDUP(G19/31,1)</f>
        <v>0</v>
      </c>
      <c r="I19" s="150">
        <f t="shared" si="0"/>
        <v>0</v>
      </c>
      <c r="J19" s="151">
        <f>ROUNDUP(I19/31,1)</f>
        <v>0</v>
      </c>
    </row>
    <row r="20" spans="2:10" s="100" customFormat="1" ht="14.25" customHeight="1">
      <c r="B20" s="116" t="s">
        <v>288</v>
      </c>
      <c r="C20" s="152"/>
      <c r="D20" s="153">
        <f>ROUNDUP(C20/30,1)</f>
        <v>0</v>
      </c>
      <c r="E20" s="152"/>
      <c r="F20" s="153">
        <f>ROUNDUP(E20/30,1)</f>
        <v>0</v>
      </c>
      <c r="G20" s="118"/>
      <c r="H20" s="149">
        <f>ROUNDUP(G20/30,1)</f>
        <v>0</v>
      </c>
      <c r="I20" s="150">
        <f t="shared" si="0"/>
        <v>0</v>
      </c>
      <c r="J20" s="151">
        <f>ROUNDUP(I20/30,1)</f>
        <v>0</v>
      </c>
    </row>
    <row r="21" spans="2:10" s="100" customFormat="1" ht="14.25" customHeight="1">
      <c r="B21" s="116" t="s">
        <v>289</v>
      </c>
      <c r="C21" s="152"/>
      <c r="D21" s="153">
        <f>ROUNDUP(C21/31,1)</f>
        <v>0</v>
      </c>
      <c r="E21" s="152"/>
      <c r="F21" s="153">
        <f>ROUNDUP(E21/31,1)</f>
        <v>0</v>
      </c>
      <c r="G21" s="118"/>
      <c r="H21" s="149">
        <f>ROUNDUP(G21/31,1)</f>
        <v>0</v>
      </c>
      <c r="I21" s="150">
        <f t="shared" si="0"/>
        <v>0</v>
      </c>
      <c r="J21" s="151">
        <f>ROUNDUP(I21/31,1)</f>
        <v>0</v>
      </c>
    </row>
    <row r="22" spans="2:10" s="100" customFormat="1" ht="14.25" customHeight="1">
      <c r="B22" s="116" t="s">
        <v>290</v>
      </c>
      <c r="C22" s="152"/>
      <c r="D22" s="153">
        <f>ROUNDUP(C22/31,1)</f>
        <v>0</v>
      </c>
      <c r="E22" s="152"/>
      <c r="F22" s="153">
        <f>ROUNDUP(E22/31,1)</f>
        <v>0</v>
      </c>
      <c r="G22" s="118"/>
      <c r="H22" s="149">
        <f>ROUNDUP(G22/31,1)</f>
        <v>0</v>
      </c>
      <c r="I22" s="150">
        <f t="shared" si="0"/>
        <v>0</v>
      </c>
      <c r="J22" s="151">
        <f>ROUNDUP(I22/31,1)</f>
        <v>0</v>
      </c>
    </row>
    <row r="23" spans="2:10" s="100" customFormat="1" ht="14.25" customHeight="1">
      <c r="B23" s="116" t="s">
        <v>291</v>
      </c>
      <c r="C23" s="152"/>
      <c r="D23" s="153">
        <f>ROUNDUP(C23/28,1)</f>
        <v>0</v>
      </c>
      <c r="E23" s="152"/>
      <c r="F23" s="153">
        <f>ROUNDUP(E23/28,1)</f>
        <v>0</v>
      </c>
      <c r="G23" s="118"/>
      <c r="H23" s="149">
        <f>ROUNDUP(G23/28,1)</f>
        <v>0</v>
      </c>
      <c r="I23" s="150">
        <f t="shared" si="0"/>
        <v>0</v>
      </c>
      <c r="J23" s="151">
        <f>ROUNDUP(I23/28,1)</f>
        <v>0</v>
      </c>
    </row>
    <row r="24" spans="2:10" s="100" customFormat="1" ht="14.25" customHeight="1">
      <c r="B24" s="116" t="s">
        <v>292</v>
      </c>
      <c r="C24" s="154"/>
      <c r="D24" s="153">
        <f>ROUNDUP(C24/31,1)</f>
        <v>0</v>
      </c>
      <c r="E24" s="154"/>
      <c r="F24" s="153">
        <f>ROUNDUP(E24/31,1)</f>
        <v>0</v>
      </c>
      <c r="G24" s="119"/>
      <c r="H24" s="149">
        <f>ROUNDUP(G24/31,1)</f>
        <v>0</v>
      </c>
      <c r="I24" s="150">
        <f t="shared" si="0"/>
        <v>0</v>
      </c>
      <c r="J24" s="151">
        <f>ROUNDUP(I24/31,1)</f>
        <v>0</v>
      </c>
    </row>
    <row r="25" spans="2:10" s="100" customFormat="1" ht="14.25" customHeight="1">
      <c r="B25" s="120" t="s">
        <v>320</v>
      </c>
      <c r="C25" s="156">
        <f>SUM(C13:C24)</f>
        <v>0</v>
      </c>
      <c r="D25" s="121"/>
      <c r="E25" s="156">
        <f>SUM(E13:E24)</f>
        <v>0</v>
      </c>
      <c r="F25" s="121"/>
      <c r="G25" s="156">
        <f>SUM(G13:G24)</f>
        <v>0</v>
      </c>
      <c r="H25" s="121"/>
      <c r="I25" s="158">
        <f>C25+E25+G25</f>
        <v>0</v>
      </c>
      <c r="J25" s="121"/>
    </row>
    <row r="26" spans="2:10" s="100" customFormat="1" ht="14.25" customHeight="1">
      <c r="B26" s="120" t="s">
        <v>321</v>
      </c>
      <c r="C26" s="151">
        <f>ROUNDUP(C25/365,1)</f>
        <v>0</v>
      </c>
      <c r="D26" s="122"/>
      <c r="E26" s="151">
        <f>ROUNDUP(E25/365,1)</f>
        <v>0</v>
      </c>
      <c r="F26" s="122"/>
      <c r="G26" s="151">
        <f>ROUNDUP(G25/365,1)</f>
        <v>0</v>
      </c>
      <c r="H26" s="123"/>
      <c r="I26" s="151">
        <f>ROUNDUP(I25/365,1)</f>
        <v>0</v>
      </c>
      <c r="J26" s="124"/>
    </row>
    <row r="27" spans="3:10" s="100" customFormat="1" ht="13.5" customHeight="1">
      <c r="C27" s="125" t="s">
        <v>322</v>
      </c>
      <c r="E27" s="125" t="s">
        <v>323</v>
      </c>
      <c r="H27" s="126"/>
      <c r="I27" s="579"/>
      <c r="J27" s="580"/>
    </row>
    <row r="28" spans="3:6" s="100" customFormat="1" ht="13.5" customHeight="1">
      <c r="C28" s="579" t="s">
        <v>324</v>
      </c>
      <c r="D28" s="580"/>
      <c r="E28" s="579" t="s">
        <v>324</v>
      </c>
      <c r="F28" s="580"/>
    </row>
    <row r="29" s="100" customFormat="1" ht="13.5" customHeight="1"/>
    <row r="30" s="100" customFormat="1" ht="13.5" customHeight="1"/>
    <row r="31" spans="1:6" s="101" customFormat="1" ht="16.5" customHeight="1">
      <c r="A31" s="568" t="s">
        <v>430</v>
      </c>
      <c r="B31" s="568"/>
      <c r="C31" s="568"/>
      <c r="D31" s="568"/>
      <c r="E31" s="568"/>
      <c r="F31" s="567"/>
    </row>
    <row r="32" spans="1:2" s="101" customFormat="1" ht="13.5" customHeight="1" thickBot="1">
      <c r="A32" s="102"/>
      <c r="B32" s="103"/>
    </row>
    <row r="33" spans="3:7" s="100" customFormat="1" ht="13.5" customHeight="1" thickBot="1">
      <c r="C33" s="104" t="s">
        <v>303</v>
      </c>
      <c r="E33" s="134">
        <f>ROUNDUP((C54+(E54*3/10))/3,0)</f>
        <v>0</v>
      </c>
      <c r="F33" s="100" t="s">
        <v>304</v>
      </c>
      <c r="G33" s="105"/>
    </row>
    <row r="34" spans="3:8" s="100" customFormat="1" ht="13.5" customHeight="1">
      <c r="C34" s="569"/>
      <c r="D34" s="570"/>
      <c r="E34" s="106" t="s">
        <v>305</v>
      </c>
      <c r="G34" s="107"/>
      <c r="H34" s="108"/>
    </row>
    <row r="35" s="100" customFormat="1" ht="13.5" customHeight="1"/>
    <row r="36" spans="2:5" s="100" customFormat="1" ht="13.5" customHeight="1">
      <c r="B36" s="571" t="s">
        <v>431</v>
      </c>
      <c r="C36" s="572"/>
      <c r="D36" s="573"/>
      <c r="E36" s="574"/>
    </row>
    <row r="37" spans="2:10" s="100" customFormat="1" ht="13.5" customHeight="1">
      <c r="B37" s="127" t="s">
        <v>307</v>
      </c>
      <c r="C37" s="575" t="s">
        <v>308</v>
      </c>
      <c r="D37" s="575"/>
      <c r="E37" s="576" t="s">
        <v>309</v>
      </c>
      <c r="F37" s="577"/>
      <c r="G37" s="575"/>
      <c r="H37" s="575"/>
      <c r="I37" s="575" t="s">
        <v>310</v>
      </c>
      <c r="J37" s="575"/>
    </row>
    <row r="38" spans="2:10" s="100" customFormat="1" ht="13.5" customHeight="1">
      <c r="B38" s="111" t="s">
        <v>311</v>
      </c>
      <c r="C38" s="112"/>
      <c r="D38" s="113" t="s">
        <v>312</v>
      </c>
      <c r="E38" s="112"/>
      <c r="F38" s="113" t="s">
        <v>312</v>
      </c>
      <c r="G38" s="112"/>
      <c r="H38" s="113" t="s">
        <v>312</v>
      </c>
      <c r="I38" s="112">
        <f>C38+G38</f>
        <v>0</v>
      </c>
      <c r="J38" s="113" t="s">
        <v>312</v>
      </c>
    </row>
    <row r="39" spans="2:10" s="100" customFormat="1" ht="13.5" customHeight="1">
      <c r="B39" s="575" t="s">
        <v>432</v>
      </c>
      <c r="C39" s="114" t="s">
        <v>313</v>
      </c>
      <c r="D39" s="114" t="s">
        <v>314</v>
      </c>
      <c r="E39" s="110" t="s">
        <v>313</v>
      </c>
      <c r="F39" s="110" t="s">
        <v>314</v>
      </c>
      <c r="G39" s="114" t="s">
        <v>313</v>
      </c>
      <c r="H39" s="114" t="s">
        <v>314</v>
      </c>
      <c r="I39" s="114" t="s">
        <v>313</v>
      </c>
      <c r="J39" s="114" t="s">
        <v>315</v>
      </c>
    </row>
    <row r="40" spans="2:10" s="100" customFormat="1" ht="13.5" customHeight="1">
      <c r="B40" s="578"/>
      <c r="C40" s="114" t="s">
        <v>316</v>
      </c>
      <c r="D40" s="115" t="s">
        <v>317</v>
      </c>
      <c r="E40" s="114" t="s">
        <v>316</v>
      </c>
      <c r="F40" s="115" t="s">
        <v>317</v>
      </c>
      <c r="G40" s="114" t="s">
        <v>316</v>
      </c>
      <c r="H40" s="115" t="s">
        <v>317</v>
      </c>
      <c r="I40" s="115" t="s">
        <v>316</v>
      </c>
      <c r="J40" s="115" t="s">
        <v>317</v>
      </c>
    </row>
    <row r="41" spans="2:10" s="100" customFormat="1" ht="14.25" customHeight="1">
      <c r="B41" s="116" t="s">
        <v>283</v>
      </c>
      <c r="C41" s="147"/>
      <c r="D41" s="153">
        <f>ROUNDUP(C41/30,1)</f>
        <v>0</v>
      </c>
      <c r="E41" s="147"/>
      <c r="F41" s="153">
        <f>ROUNDUP(E41/30,1)</f>
        <v>0</v>
      </c>
      <c r="G41" s="117"/>
      <c r="H41" s="149">
        <f>ROUNDUP(G41/30,1)</f>
        <v>0</v>
      </c>
      <c r="I41" s="150">
        <f aca="true" t="shared" si="1" ref="I41:I52">C41+E41+G41</f>
        <v>0</v>
      </c>
      <c r="J41" s="151">
        <f>ROUNDUP(I41/30,1)</f>
        <v>0</v>
      </c>
    </row>
    <row r="42" spans="2:10" s="100" customFormat="1" ht="14.25" customHeight="1">
      <c r="B42" s="116" t="s">
        <v>318</v>
      </c>
      <c r="C42" s="152"/>
      <c r="D42" s="153">
        <f>ROUNDUP(C42/31,1)</f>
        <v>0</v>
      </c>
      <c r="E42" s="152"/>
      <c r="F42" s="153">
        <f>ROUNDUP(E42/31,1)</f>
        <v>0</v>
      </c>
      <c r="G42" s="118"/>
      <c r="H42" s="149">
        <f>ROUNDUP(G42/31,1)</f>
        <v>0</v>
      </c>
      <c r="I42" s="150">
        <f t="shared" si="1"/>
        <v>0</v>
      </c>
      <c r="J42" s="151">
        <f>ROUNDUP(I42/31,1)</f>
        <v>0</v>
      </c>
    </row>
    <row r="43" spans="2:10" s="100" customFormat="1" ht="14.25" customHeight="1">
      <c r="B43" s="116" t="s">
        <v>319</v>
      </c>
      <c r="C43" s="152"/>
      <c r="D43" s="153">
        <f>ROUNDUP(C43/30,1)</f>
        <v>0</v>
      </c>
      <c r="E43" s="152"/>
      <c r="F43" s="153">
        <f>ROUNDUP(E43/30,1)</f>
        <v>0</v>
      </c>
      <c r="G43" s="118"/>
      <c r="H43" s="149">
        <f>ROUNDUP(G43/30,1)</f>
        <v>0</v>
      </c>
      <c r="I43" s="150">
        <f t="shared" si="1"/>
        <v>0</v>
      </c>
      <c r="J43" s="151">
        <f>ROUNDUP(I43/30,1)</f>
        <v>0</v>
      </c>
    </row>
    <row r="44" spans="2:10" s="100" customFormat="1" ht="14.25" customHeight="1">
      <c r="B44" s="116" t="s">
        <v>284</v>
      </c>
      <c r="C44" s="152"/>
      <c r="D44" s="153">
        <f>ROUNDUP(C44/31,1)</f>
        <v>0</v>
      </c>
      <c r="E44" s="152"/>
      <c r="F44" s="153">
        <f>ROUNDUP(E44/31,1)</f>
        <v>0</v>
      </c>
      <c r="G44" s="118"/>
      <c r="H44" s="149">
        <f>ROUNDUP(G44/31,1)</f>
        <v>0</v>
      </c>
      <c r="I44" s="150">
        <f t="shared" si="1"/>
        <v>0</v>
      </c>
      <c r="J44" s="151">
        <f>ROUNDUP(I44/31,1)</f>
        <v>0</v>
      </c>
    </row>
    <row r="45" spans="2:10" s="100" customFormat="1" ht="14.25" customHeight="1">
      <c r="B45" s="116" t="s">
        <v>285</v>
      </c>
      <c r="C45" s="152"/>
      <c r="D45" s="153">
        <f>ROUNDUP(C45/31,1)</f>
        <v>0</v>
      </c>
      <c r="E45" s="152"/>
      <c r="F45" s="153">
        <f>ROUNDUP(E45/31,1)</f>
        <v>0</v>
      </c>
      <c r="G45" s="118"/>
      <c r="H45" s="149">
        <f>ROUNDUP(G45/31,1)</f>
        <v>0</v>
      </c>
      <c r="I45" s="150">
        <f t="shared" si="1"/>
        <v>0</v>
      </c>
      <c r="J45" s="151">
        <f>ROUNDUP(I45/31,1)</f>
        <v>0</v>
      </c>
    </row>
    <row r="46" spans="2:10" s="100" customFormat="1" ht="14.25" customHeight="1">
      <c r="B46" s="116" t="s">
        <v>286</v>
      </c>
      <c r="C46" s="152"/>
      <c r="D46" s="153">
        <f>ROUNDUP(C46/30,1)</f>
        <v>0</v>
      </c>
      <c r="E46" s="152"/>
      <c r="F46" s="153">
        <f>ROUNDUP(E46/30,1)</f>
        <v>0</v>
      </c>
      <c r="G46" s="118"/>
      <c r="H46" s="149">
        <f>ROUNDUP(G46/30,1)</f>
        <v>0</v>
      </c>
      <c r="I46" s="150">
        <f t="shared" si="1"/>
        <v>0</v>
      </c>
      <c r="J46" s="151">
        <f>ROUNDUP(I46/30,1)</f>
        <v>0</v>
      </c>
    </row>
    <row r="47" spans="2:10" s="100" customFormat="1" ht="14.25" customHeight="1">
      <c r="B47" s="116" t="s">
        <v>287</v>
      </c>
      <c r="C47" s="152"/>
      <c r="D47" s="153">
        <f>ROUNDUP(C47/31,1)</f>
        <v>0</v>
      </c>
      <c r="E47" s="152"/>
      <c r="F47" s="153">
        <f>ROUNDUP(E47/31,1)</f>
        <v>0</v>
      </c>
      <c r="G47" s="118"/>
      <c r="H47" s="149">
        <f>ROUNDUP(G47/31,1)</f>
        <v>0</v>
      </c>
      <c r="I47" s="150">
        <f t="shared" si="1"/>
        <v>0</v>
      </c>
      <c r="J47" s="151">
        <f>ROUNDUP(I47/31,1)</f>
        <v>0</v>
      </c>
    </row>
    <row r="48" spans="2:10" s="100" customFormat="1" ht="14.25" customHeight="1">
      <c r="B48" s="116" t="s">
        <v>288</v>
      </c>
      <c r="C48" s="152"/>
      <c r="D48" s="153">
        <f>ROUNDUP(C48/30,1)</f>
        <v>0</v>
      </c>
      <c r="E48" s="152"/>
      <c r="F48" s="153">
        <f>ROUNDUP(E48/30,1)</f>
        <v>0</v>
      </c>
      <c r="G48" s="118"/>
      <c r="H48" s="149">
        <f>ROUNDUP(G48/30,1)</f>
        <v>0</v>
      </c>
      <c r="I48" s="150">
        <f t="shared" si="1"/>
        <v>0</v>
      </c>
      <c r="J48" s="151">
        <f>ROUNDUP(I48/30,1)</f>
        <v>0</v>
      </c>
    </row>
    <row r="49" spans="2:10" s="100" customFormat="1" ht="14.25" customHeight="1">
      <c r="B49" s="116" t="s">
        <v>289</v>
      </c>
      <c r="C49" s="152"/>
      <c r="D49" s="153">
        <f>ROUNDUP(C49/31,1)</f>
        <v>0</v>
      </c>
      <c r="E49" s="152"/>
      <c r="F49" s="153">
        <f>ROUNDUP(E49/31,1)</f>
        <v>0</v>
      </c>
      <c r="G49" s="118"/>
      <c r="H49" s="149">
        <f>ROUNDUP(G49/31,1)</f>
        <v>0</v>
      </c>
      <c r="I49" s="150">
        <f t="shared" si="1"/>
        <v>0</v>
      </c>
      <c r="J49" s="151">
        <f>ROUNDUP(I49/31,1)</f>
        <v>0</v>
      </c>
    </row>
    <row r="50" spans="2:10" s="100" customFormat="1" ht="14.25" customHeight="1">
      <c r="B50" s="116" t="s">
        <v>290</v>
      </c>
      <c r="C50" s="152"/>
      <c r="D50" s="153">
        <f>ROUNDUP(C50/31,1)</f>
        <v>0</v>
      </c>
      <c r="E50" s="152"/>
      <c r="F50" s="153">
        <f>ROUNDUP(E50/31,1)</f>
        <v>0</v>
      </c>
      <c r="G50" s="118"/>
      <c r="H50" s="149">
        <f>ROUNDUP(G50/31,1)</f>
        <v>0</v>
      </c>
      <c r="I50" s="150">
        <f t="shared" si="1"/>
        <v>0</v>
      </c>
      <c r="J50" s="151">
        <f>ROUNDUP(I50/31,1)</f>
        <v>0</v>
      </c>
    </row>
    <row r="51" spans="2:10" s="100" customFormat="1" ht="14.25" customHeight="1">
      <c r="B51" s="116" t="s">
        <v>291</v>
      </c>
      <c r="C51" s="152"/>
      <c r="D51" s="153">
        <f>ROUNDUP(C51/28,1)</f>
        <v>0</v>
      </c>
      <c r="E51" s="152"/>
      <c r="F51" s="153">
        <f>ROUNDUP(E51/28,1)</f>
        <v>0</v>
      </c>
      <c r="G51" s="118"/>
      <c r="H51" s="149">
        <f>ROUNDUP(G51/28,1)</f>
        <v>0</v>
      </c>
      <c r="I51" s="150">
        <f t="shared" si="1"/>
        <v>0</v>
      </c>
      <c r="J51" s="151">
        <f>ROUNDUP(I51/28,1)</f>
        <v>0</v>
      </c>
    </row>
    <row r="52" spans="2:10" s="100" customFormat="1" ht="14.25" customHeight="1">
      <c r="B52" s="116" t="s">
        <v>292</v>
      </c>
      <c r="C52" s="154"/>
      <c r="D52" s="153">
        <f>ROUNDUP(C52/31,1)</f>
        <v>0</v>
      </c>
      <c r="E52" s="154"/>
      <c r="F52" s="153">
        <f>ROUNDUP(E52/31,1)</f>
        <v>0</v>
      </c>
      <c r="G52" s="119"/>
      <c r="H52" s="149">
        <f>ROUNDUP(G52/31,1)</f>
        <v>0</v>
      </c>
      <c r="I52" s="150">
        <f t="shared" si="1"/>
        <v>0</v>
      </c>
      <c r="J52" s="151">
        <f>ROUNDUP(I52/31,1)</f>
        <v>0</v>
      </c>
    </row>
    <row r="53" spans="2:10" s="100" customFormat="1" ht="14.25" customHeight="1">
      <c r="B53" s="120" t="s">
        <v>320</v>
      </c>
      <c r="C53" s="156">
        <f>SUM(C41:C52)</f>
        <v>0</v>
      </c>
      <c r="D53" s="121"/>
      <c r="E53" s="156">
        <f>SUM(E41:E52)</f>
        <v>0</v>
      </c>
      <c r="F53" s="121"/>
      <c r="G53" s="156">
        <f>SUM(G41:G52)</f>
        <v>0</v>
      </c>
      <c r="H53" s="121"/>
      <c r="I53" s="158">
        <f>C53+E53+G53</f>
        <v>0</v>
      </c>
      <c r="J53" s="121"/>
    </row>
    <row r="54" spans="2:10" s="100" customFormat="1" ht="14.25" customHeight="1">
      <c r="B54" s="120" t="s">
        <v>321</v>
      </c>
      <c r="C54" s="151">
        <f>ROUNDUP(C53/365,1)</f>
        <v>0</v>
      </c>
      <c r="D54" s="122"/>
      <c r="E54" s="151">
        <f>ROUNDUP(E53/365,1)</f>
        <v>0</v>
      </c>
      <c r="F54" s="122"/>
      <c r="G54" s="151">
        <f>ROUNDUP(G53/365,1)</f>
        <v>0</v>
      </c>
      <c r="H54" s="123"/>
      <c r="I54" s="151">
        <f>ROUNDUP(I53/365,1)</f>
        <v>0</v>
      </c>
      <c r="J54" s="124"/>
    </row>
    <row r="55" spans="3:10" s="100" customFormat="1" ht="13.5" customHeight="1">
      <c r="C55" s="125" t="s">
        <v>322</v>
      </c>
      <c r="E55" s="125" t="s">
        <v>323</v>
      </c>
      <c r="H55" s="126"/>
      <c r="I55" s="579"/>
      <c r="J55" s="580"/>
    </row>
    <row r="56" spans="3:10" ht="13.5">
      <c r="C56" s="579" t="s">
        <v>324</v>
      </c>
      <c r="D56" s="580"/>
      <c r="E56" s="579" t="s">
        <v>324</v>
      </c>
      <c r="F56" s="580"/>
      <c r="G56" s="100"/>
      <c r="H56" s="100"/>
      <c r="I56" s="100"/>
      <c r="J56" s="100"/>
    </row>
  </sheetData>
  <sheetProtection/>
  <mergeCells count="23">
    <mergeCell ref="B39:B40"/>
    <mergeCell ref="I55:J55"/>
    <mergeCell ref="C56:D56"/>
    <mergeCell ref="E56:F56"/>
    <mergeCell ref="C34:D34"/>
    <mergeCell ref="B36:E36"/>
    <mergeCell ref="C37:D37"/>
    <mergeCell ref="E37:F37"/>
    <mergeCell ref="G37:H37"/>
    <mergeCell ref="I37:J37"/>
    <mergeCell ref="I9:J9"/>
    <mergeCell ref="B11:B12"/>
    <mergeCell ref="I27:J27"/>
    <mergeCell ref="C28:D28"/>
    <mergeCell ref="E28:F28"/>
    <mergeCell ref="A31:F31"/>
    <mergeCell ref="A1:G1"/>
    <mergeCell ref="A3:F3"/>
    <mergeCell ref="C6:D6"/>
    <mergeCell ref="B8:E8"/>
    <mergeCell ref="C9:D9"/>
    <mergeCell ref="E9:F9"/>
    <mergeCell ref="G9:H9"/>
  </mergeCells>
  <printOptions/>
  <pageMargins left="0.7086614173228347" right="0.7086614173228347" top="0.7874015748031497" bottom="0.5905511811023623" header="0.5118110236220472" footer="0.31496062992125984"/>
  <pageSetup horizontalDpi="600" verticalDpi="600" orientation="portrait" paperSize="9" r:id="rId1"/>
  <headerFooter alignWithMargins="0">
    <oddFooter>&amp;L養&amp;C&amp;A
</oddFooter>
  </headerFooter>
</worksheet>
</file>

<file path=xl/worksheets/sheet5.xml><?xml version="1.0" encoding="utf-8"?>
<worksheet xmlns="http://schemas.openxmlformats.org/spreadsheetml/2006/main" xmlns:r="http://schemas.openxmlformats.org/officeDocument/2006/relationships">
  <sheetPr>
    <tabColor rgb="FFFF0000"/>
  </sheetPr>
  <dimension ref="A1:J56"/>
  <sheetViews>
    <sheetView view="pageBreakPreview" zoomScaleSheetLayoutView="100" zoomScalePageLayoutView="0" workbookViewId="0" topLeftCell="A4">
      <selection activeCell="E13" sqref="E13:E24"/>
    </sheetView>
  </sheetViews>
  <sheetFormatPr defaultColWidth="9.00390625" defaultRowHeight="13.5"/>
  <cols>
    <col min="1" max="1" width="3.625" style="170" customWidth="1"/>
    <col min="2" max="2" width="6.875" style="170" customWidth="1"/>
    <col min="3" max="16384" width="9.00390625" style="170" customWidth="1"/>
  </cols>
  <sheetData>
    <row r="1" spans="1:7" s="129" customFormat="1" ht="17.25" customHeight="1" thickBot="1">
      <c r="A1" s="581" t="s">
        <v>328</v>
      </c>
      <c r="B1" s="582"/>
      <c r="C1" s="582"/>
      <c r="D1" s="582"/>
      <c r="E1" s="582"/>
      <c r="F1" s="582"/>
      <c r="G1" s="582"/>
    </row>
    <row r="2" spans="7:10" s="129" customFormat="1" ht="13.5" customHeight="1" thickBot="1">
      <c r="G2" s="583" t="s">
        <v>329</v>
      </c>
      <c r="H2" s="584"/>
      <c r="I2" s="583" t="s">
        <v>330</v>
      </c>
      <c r="J2" s="584"/>
    </row>
    <row r="3" spans="1:6" s="130" customFormat="1" ht="16.5" customHeight="1">
      <c r="A3" s="585" t="s">
        <v>302</v>
      </c>
      <c r="B3" s="585"/>
      <c r="C3" s="585"/>
      <c r="D3" s="585"/>
      <c r="E3" s="585"/>
      <c r="F3" s="582"/>
    </row>
    <row r="4" spans="1:2" s="130" customFormat="1" ht="13.5" customHeight="1" thickBot="1">
      <c r="A4" s="131"/>
      <c r="B4" s="132"/>
    </row>
    <row r="5" spans="3:7" s="129" customFormat="1" ht="13.5" customHeight="1" thickBot="1">
      <c r="C5" s="133" t="s">
        <v>303</v>
      </c>
      <c r="E5" s="134">
        <f>ROUNDUP((C26+(E26*3/10))/3,0)</f>
        <v>14</v>
      </c>
      <c r="F5" s="129" t="s">
        <v>304</v>
      </c>
      <c r="G5" s="135"/>
    </row>
    <row r="6" spans="3:8" s="129" customFormat="1" ht="13.5" customHeight="1">
      <c r="C6" s="586"/>
      <c r="D6" s="587"/>
      <c r="E6" s="136" t="s">
        <v>305</v>
      </c>
      <c r="G6" s="137"/>
      <c r="H6" s="138"/>
    </row>
    <row r="7" s="129" customFormat="1" ht="13.5" customHeight="1"/>
    <row r="8" spans="2:5" s="129" customFormat="1" ht="13.5" customHeight="1">
      <c r="B8" s="588" t="s">
        <v>306</v>
      </c>
      <c r="C8" s="589"/>
      <c r="D8" s="590"/>
      <c r="E8" s="591"/>
    </row>
    <row r="9" spans="2:10" s="129" customFormat="1" ht="13.5" customHeight="1">
      <c r="B9" s="139" t="s">
        <v>307</v>
      </c>
      <c r="C9" s="592" t="s">
        <v>308</v>
      </c>
      <c r="D9" s="592"/>
      <c r="E9" s="593" t="s">
        <v>309</v>
      </c>
      <c r="F9" s="594"/>
      <c r="G9" s="592"/>
      <c r="H9" s="592"/>
      <c r="I9" s="592" t="s">
        <v>310</v>
      </c>
      <c r="J9" s="592"/>
    </row>
    <row r="10" spans="2:10" s="129" customFormat="1" ht="13.5" customHeight="1">
      <c r="B10" s="141" t="s">
        <v>311</v>
      </c>
      <c r="C10" s="142">
        <v>50</v>
      </c>
      <c r="D10" s="143" t="s">
        <v>312</v>
      </c>
      <c r="E10" s="142"/>
      <c r="F10" s="143" t="s">
        <v>312</v>
      </c>
      <c r="G10" s="142"/>
      <c r="H10" s="143" t="s">
        <v>312</v>
      </c>
      <c r="I10" s="142">
        <f>C10+G10</f>
        <v>50</v>
      </c>
      <c r="J10" s="143" t="s">
        <v>312</v>
      </c>
    </row>
    <row r="11" spans="2:10" s="129" customFormat="1" ht="13.5" customHeight="1">
      <c r="B11" s="595" t="s">
        <v>331</v>
      </c>
      <c r="C11" s="144" t="s">
        <v>313</v>
      </c>
      <c r="D11" s="144" t="s">
        <v>314</v>
      </c>
      <c r="E11" s="140" t="s">
        <v>313</v>
      </c>
      <c r="F11" s="140" t="s">
        <v>314</v>
      </c>
      <c r="G11" s="144" t="s">
        <v>313</v>
      </c>
      <c r="H11" s="144" t="s">
        <v>314</v>
      </c>
      <c r="I11" s="144" t="s">
        <v>313</v>
      </c>
      <c r="J11" s="144" t="s">
        <v>315</v>
      </c>
    </row>
    <row r="12" spans="2:10" s="129" customFormat="1" ht="13.5" customHeight="1">
      <c r="B12" s="596"/>
      <c r="C12" s="144" t="s">
        <v>316</v>
      </c>
      <c r="D12" s="145" t="s">
        <v>317</v>
      </c>
      <c r="E12" s="144" t="s">
        <v>316</v>
      </c>
      <c r="F12" s="145" t="s">
        <v>317</v>
      </c>
      <c r="G12" s="144" t="s">
        <v>316</v>
      </c>
      <c r="H12" s="145" t="s">
        <v>317</v>
      </c>
      <c r="I12" s="145" t="s">
        <v>316</v>
      </c>
      <c r="J12" s="145" t="s">
        <v>317</v>
      </c>
    </row>
    <row r="13" spans="2:10" s="129" customFormat="1" ht="13.5" customHeight="1">
      <c r="B13" s="146" t="s">
        <v>283</v>
      </c>
      <c r="C13" s="147">
        <v>1000</v>
      </c>
      <c r="D13" s="148">
        <f>ROUNDUP(C13/30,1)</f>
        <v>33.4</v>
      </c>
      <c r="E13" s="147">
        <v>300</v>
      </c>
      <c r="F13" s="148">
        <f>ROUNDUP(E13/30,1)</f>
        <v>10</v>
      </c>
      <c r="G13" s="147"/>
      <c r="H13" s="149">
        <f>ROUNDUP(G13/30,1)</f>
        <v>0</v>
      </c>
      <c r="I13" s="150">
        <f aca="true" t="shared" si="0" ref="I13:I25">C13+E13+G13</f>
        <v>1300</v>
      </c>
      <c r="J13" s="151">
        <f>ROUNDUP(I13/30,1)</f>
        <v>43.4</v>
      </c>
    </row>
    <row r="14" spans="2:10" s="129" customFormat="1" ht="13.5" customHeight="1">
      <c r="B14" s="146" t="s">
        <v>318</v>
      </c>
      <c r="C14" s="152">
        <v>1200</v>
      </c>
      <c r="D14" s="153">
        <f>ROUNDUP(C14/31,1)</f>
        <v>38.800000000000004</v>
      </c>
      <c r="E14" s="152">
        <v>200</v>
      </c>
      <c r="F14" s="153">
        <f>ROUNDUP(E14/31,1)</f>
        <v>6.5</v>
      </c>
      <c r="G14" s="152"/>
      <c r="H14" s="149">
        <f>ROUNDUP(G14/31,1)</f>
        <v>0</v>
      </c>
      <c r="I14" s="150">
        <f t="shared" si="0"/>
        <v>1400</v>
      </c>
      <c r="J14" s="151">
        <f>ROUNDUP(I14/31,1)</f>
        <v>45.2</v>
      </c>
    </row>
    <row r="15" spans="2:10" s="129" customFormat="1" ht="13.5" customHeight="1">
      <c r="B15" s="146" t="s">
        <v>319</v>
      </c>
      <c r="C15" s="152">
        <v>1200</v>
      </c>
      <c r="D15" s="153">
        <f>ROUNDUP(C15/30,1)</f>
        <v>40</v>
      </c>
      <c r="E15" s="152">
        <v>150</v>
      </c>
      <c r="F15" s="153">
        <f>ROUNDUP(E15/30,1)</f>
        <v>5</v>
      </c>
      <c r="G15" s="152"/>
      <c r="H15" s="149">
        <f>ROUNDUP(G15/30,1)</f>
        <v>0</v>
      </c>
      <c r="I15" s="150">
        <f t="shared" si="0"/>
        <v>1350</v>
      </c>
      <c r="J15" s="151">
        <f>ROUNDUP(I15/30,1)</f>
        <v>45</v>
      </c>
    </row>
    <row r="16" spans="2:10" s="129" customFormat="1" ht="13.5" customHeight="1">
      <c r="B16" s="146" t="s">
        <v>284</v>
      </c>
      <c r="C16" s="152">
        <v>1200</v>
      </c>
      <c r="D16" s="153">
        <f>ROUNDUP(C16/31,1)</f>
        <v>38.800000000000004</v>
      </c>
      <c r="E16" s="152">
        <v>150</v>
      </c>
      <c r="F16" s="153">
        <f>ROUNDUP(E16/31,1)</f>
        <v>4.8999999999999995</v>
      </c>
      <c r="G16" s="152"/>
      <c r="H16" s="149">
        <f>ROUNDUP(G16/31,1)</f>
        <v>0</v>
      </c>
      <c r="I16" s="150">
        <f t="shared" si="0"/>
        <v>1350</v>
      </c>
      <c r="J16" s="151">
        <f>ROUNDUP(I16/31,1)</f>
        <v>43.6</v>
      </c>
    </row>
    <row r="17" spans="2:10" s="129" customFormat="1" ht="13.5" customHeight="1">
      <c r="B17" s="146" t="s">
        <v>285</v>
      </c>
      <c r="C17" s="152">
        <v>1200</v>
      </c>
      <c r="D17" s="153">
        <f>ROUNDUP(C17/31,1)</f>
        <v>38.800000000000004</v>
      </c>
      <c r="E17" s="152">
        <v>150</v>
      </c>
      <c r="F17" s="153">
        <f>ROUNDUP(E17/31,1)</f>
        <v>4.8999999999999995</v>
      </c>
      <c r="G17" s="152"/>
      <c r="H17" s="149">
        <f>ROUNDUP(G17/31,1)</f>
        <v>0</v>
      </c>
      <c r="I17" s="150">
        <f t="shared" si="0"/>
        <v>1350</v>
      </c>
      <c r="J17" s="151">
        <f>ROUNDUP(I17/31,1)</f>
        <v>43.6</v>
      </c>
    </row>
    <row r="18" spans="2:10" s="129" customFormat="1" ht="13.5" customHeight="1">
      <c r="B18" s="146" t="s">
        <v>286</v>
      </c>
      <c r="C18" s="152">
        <v>1200</v>
      </c>
      <c r="D18" s="153">
        <f>ROUNDUP(C18/30,1)</f>
        <v>40</v>
      </c>
      <c r="E18" s="152">
        <v>150</v>
      </c>
      <c r="F18" s="153">
        <f>ROUNDUP(E18/30,1)</f>
        <v>5</v>
      </c>
      <c r="G18" s="152"/>
      <c r="H18" s="149">
        <f>ROUNDUP(G18/30,1)</f>
        <v>0</v>
      </c>
      <c r="I18" s="150">
        <f t="shared" si="0"/>
        <v>1350</v>
      </c>
      <c r="J18" s="151">
        <f>ROUNDUP(I18/30,1)</f>
        <v>45</v>
      </c>
    </row>
    <row r="19" spans="2:10" s="129" customFormat="1" ht="13.5" customHeight="1">
      <c r="B19" s="146" t="s">
        <v>287</v>
      </c>
      <c r="C19" s="152">
        <v>1200</v>
      </c>
      <c r="D19" s="153">
        <f>ROUNDUP(C19/31,1)</f>
        <v>38.800000000000004</v>
      </c>
      <c r="E19" s="152">
        <v>150</v>
      </c>
      <c r="F19" s="153">
        <f>ROUNDUP(E19/31,1)</f>
        <v>4.8999999999999995</v>
      </c>
      <c r="G19" s="152"/>
      <c r="H19" s="149">
        <f>ROUNDUP(G19/31,1)</f>
        <v>0</v>
      </c>
      <c r="I19" s="150">
        <f t="shared" si="0"/>
        <v>1350</v>
      </c>
      <c r="J19" s="151">
        <f>ROUNDUP(I19/31,1)</f>
        <v>43.6</v>
      </c>
    </row>
    <row r="20" spans="2:10" s="129" customFormat="1" ht="13.5" customHeight="1">
      <c r="B20" s="146" t="s">
        <v>288</v>
      </c>
      <c r="C20" s="152">
        <v>1200</v>
      </c>
      <c r="D20" s="153">
        <f>ROUNDUP(C20/30,1)</f>
        <v>40</v>
      </c>
      <c r="E20" s="152">
        <v>150</v>
      </c>
      <c r="F20" s="153">
        <f>ROUNDUP(E20/30,1)</f>
        <v>5</v>
      </c>
      <c r="G20" s="152"/>
      <c r="H20" s="149">
        <f>ROUNDUP(G20/30,1)</f>
        <v>0</v>
      </c>
      <c r="I20" s="150">
        <f t="shared" si="0"/>
        <v>1350</v>
      </c>
      <c r="J20" s="151">
        <f>ROUNDUP(I20/30,1)</f>
        <v>45</v>
      </c>
    </row>
    <row r="21" spans="2:10" s="129" customFormat="1" ht="13.5" customHeight="1">
      <c r="B21" s="146" t="s">
        <v>289</v>
      </c>
      <c r="C21" s="152">
        <v>1200</v>
      </c>
      <c r="D21" s="153">
        <f>ROUNDUP(C21/31,1)</f>
        <v>38.800000000000004</v>
      </c>
      <c r="E21" s="152">
        <v>150</v>
      </c>
      <c r="F21" s="153">
        <f>ROUNDUP(E21/31,1)</f>
        <v>4.8999999999999995</v>
      </c>
      <c r="G21" s="152"/>
      <c r="H21" s="149">
        <f>ROUNDUP(G21/31,1)</f>
        <v>0</v>
      </c>
      <c r="I21" s="150">
        <f t="shared" si="0"/>
        <v>1350</v>
      </c>
      <c r="J21" s="151">
        <f>ROUNDUP(I21/31,1)</f>
        <v>43.6</v>
      </c>
    </row>
    <row r="22" spans="2:10" s="129" customFormat="1" ht="13.5" customHeight="1">
      <c r="B22" s="146" t="s">
        <v>290</v>
      </c>
      <c r="C22" s="152">
        <v>1200</v>
      </c>
      <c r="D22" s="153">
        <f>ROUNDUP(C22/31,1)</f>
        <v>38.800000000000004</v>
      </c>
      <c r="E22" s="152">
        <v>150</v>
      </c>
      <c r="F22" s="153">
        <f>ROUNDUP(E22/31,1)</f>
        <v>4.8999999999999995</v>
      </c>
      <c r="G22" s="152"/>
      <c r="H22" s="149">
        <f>ROUNDUP(G22/31,1)</f>
        <v>0</v>
      </c>
      <c r="I22" s="150">
        <f t="shared" si="0"/>
        <v>1350</v>
      </c>
      <c r="J22" s="151">
        <f>ROUNDUP(I22/31,1)</f>
        <v>43.6</v>
      </c>
    </row>
    <row r="23" spans="2:10" s="129" customFormat="1" ht="13.5" customHeight="1">
      <c r="B23" s="146" t="s">
        <v>332</v>
      </c>
      <c r="C23" s="152">
        <v>1150</v>
      </c>
      <c r="D23" s="153">
        <f>ROUNDUP(C23/28,1)</f>
        <v>41.1</v>
      </c>
      <c r="E23" s="152">
        <v>140</v>
      </c>
      <c r="F23" s="153">
        <f>ROUNDUP(E23/28,1)</f>
        <v>5</v>
      </c>
      <c r="G23" s="152"/>
      <c r="H23" s="149">
        <f>ROUNDUP(G23/28,1)</f>
        <v>0</v>
      </c>
      <c r="I23" s="150">
        <f t="shared" si="0"/>
        <v>1290</v>
      </c>
      <c r="J23" s="151">
        <f>ROUNDUP(I23/28,1)</f>
        <v>46.1</v>
      </c>
    </row>
    <row r="24" spans="2:10" s="129" customFormat="1" ht="13.5" customHeight="1">
      <c r="B24" s="146" t="s">
        <v>292</v>
      </c>
      <c r="C24" s="154">
        <v>1200</v>
      </c>
      <c r="D24" s="153">
        <f>ROUNDUP(C24/31,1)</f>
        <v>38.800000000000004</v>
      </c>
      <c r="E24" s="154">
        <v>200</v>
      </c>
      <c r="F24" s="153">
        <f>ROUNDUP(E24/31,1)</f>
        <v>6.5</v>
      </c>
      <c r="G24" s="154"/>
      <c r="H24" s="149">
        <f>ROUNDUP(G24/31,1)</f>
        <v>0</v>
      </c>
      <c r="I24" s="150">
        <f t="shared" si="0"/>
        <v>1400</v>
      </c>
      <c r="J24" s="151">
        <f>ROUNDUP(I24/31,1)</f>
        <v>45.2</v>
      </c>
    </row>
    <row r="25" spans="2:10" s="129" customFormat="1" ht="13.5" customHeight="1" thickBot="1">
      <c r="B25" s="155" t="s">
        <v>320</v>
      </c>
      <c r="C25" s="156">
        <f>SUM(C13:C24)</f>
        <v>14150</v>
      </c>
      <c r="D25" s="157"/>
      <c r="E25" s="156">
        <f>SUM(E13:E24)</f>
        <v>2040</v>
      </c>
      <c r="F25" s="157"/>
      <c r="G25" s="156">
        <f>SUM(G13:G24)</f>
        <v>0</v>
      </c>
      <c r="H25" s="157"/>
      <c r="I25" s="158">
        <f t="shared" si="0"/>
        <v>16190</v>
      </c>
      <c r="J25" s="157"/>
    </row>
    <row r="26" spans="2:10" s="159" customFormat="1" ht="13.5" customHeight="1" thickBot="1">
      <c r="B26" s="160" t="s">
        <v>321</v>
      </c>
      <c r="C26" s="151">
        <f>ROUNDUP(C25/365,1)</f>
        <v>38.800000000000004</v>
      </c>
      <c r="D26" s="161"/>
      <c r="E26" s="151">
        <f>ROUNDUP(E25/365,1)</f>
        <v>5.6</v>
      </c>
      <c r="F26" s="161"/>
      <c r="G26" s="151">
        <f>ROUNDUP(G25/365,1)</f>
        <v>0</v>
      </c>
      <c r="H26" s="162"/>
      <c r="I26" s="163">
        <f>ROUNDUP(I25/365,1)</f>
        <v>44.4</v>
      </c>
      <c r="J26" s="164"/>
    </row>
    <row r="27" spans="3:10" s="129" customFormat="1" ht="13.5" customHeight="1">
      <c r="C27" s="165" t="s">
        <v>322</v>
      </c>
      <c r="E27" s="165" t="s">
        <v>323</v>
      </c>
      <c r="H27" s="166"/>
      <c r="I27" s="597"/>
      <c r="J27" s="598"/>
    </row>
    <row r="28" spans="3:6" s="129" customFormat="1" ht="13.5" customHeight="1">
      <c r="C28" s="597" t="s">
        <v>324</v>
      </c>
      <c r="D28" s="598"/>
      <c r="E28" s="597" t="s">
        <v>324</v>
      </c>
      <c r="F28" s="598"/>
    </row>
    <row r="29" spans="3:4" s="129" customFormat="1" ht="13.5" customHeight="1">
      <c r="C29" s="167"/>
      <c r="D29" s="168"/>
    </row>
    <row r="30" spans="3:4" s="129" customFormat="1" ht="13.5" customHeight="1">
      <c r="C30" s="167"/>
      <c r="D30" s="168"/>
    </row>
    <row r="31" spans="1:6" s="130" customFormat="1" ht="16.5" customHeight="1">
      <c r="A31" s="585" t="s">
        <v>325</v>
      </c>
      <c r="B31" s="585"/>
      <c r="C31" s="585"/>
      <c r="D31" s="585"/>
      <c r="E31" s="585"/>
      <c r="F31" s="582"/>
    </row>
    <row r="32" spans="1:2" s="130" customFormat="1" ht="13.5" customHeight="1" thickBot="1">
      <c r="A32" s="131"/>
      <c r="B32" s="132"/>
    </row>
    <row r="33" spans="3:7" s="129" customFormat="1" ht="13.5" customHeight="1" thickBot="1">
      <c r="C33" s="133" t="s">
        <v>303</v>
      </c>
      <c r="E33" s="134">
        <f>ROUNDUP((C54+(E54*3/10))/3,0)</f>
        <v>12</v>
      </c>
      <c r="F33" s="129" t="s">
        <v>304</v>
      </c>
      <c r="G33" s="135"/>
    </row>
    <row r="34" spans="3:8" s="129" customFormat="1" ht="13.5" customHeight="1">
      <c r="C34" s="586"/>
      <c r="D34" s="587"/>
      <c r="E34" s="136" t="s">
        <v>305</v>
      </c>
      <c r="G34" s="137"/>
      <c r="H34" s="138"/>
    </row>
    <row r="35" s="129" customFormat="1" ht="13.5" customHeight="1"/>
    <row r="36" spans="2:5" s="129" customFormat="1" ht="13.5" customHeight="1">
      <c r="B36" s="588" t="s">
        <v>326</v>
      </c>
      <c r="C36" s="589"/>
      <c r="D36" s="590"/>
      <c r="E36" s="591"/>
    </row>
    <row r="37" spans="2:10" s="129" customFormat="1" ht="13.5" customHeight="1">
      <c r="B37" s="169" t="s">
        <v>307</v>
      </c>
      <c r="C37" s="592" t="s">
        <v>308</v>
      </c>
      <c r="D37" s="592"/>
      <c r="E37" s="593" t="s">
        <v>309</v>
      </c>
      <c r="F37" s="594"/>
      <c r="G37" s="592"/>
      <c r="H37" s="592"/>
      <c r="I37" s="592" t="s">
        <v>310</v>
      </c>
      <c r="J37" s="592"/>
    </row>
    <row r="38" spans="2:10" s="129" customFormat="1" ht="13.5" customHeight="1">
      <c r="B38" s="141" t="s">
        <v>311</v>
      </c>
      <c r="C38" s="142">
        <v>50</v>
      </c>
      <c r="D38" s="143" t="s">
        <v>312</v>
      </c>
      <c r="E38" s="142"/>
      <c r="F38" s="143" t="s">
        <v>312</v>
      </c>
      <c r="G38" s="142"/>
      <c r="H38" s="143" t="s">
        <v>312</v>
      </c>
      <c r="I38" s="142">
        <f>C38+G38</f>
        <v>50</v>
      </c>
      <c r="J38" s="143" t="s">
        <v>312</v>
      </c>
    </row>
    <row r="39" spans="2:10" s="129" customFormat="1" ht="13.5" customHeight="1">
      <c r="B39" s="592" t="s">
        <v>327</v>
      </c>
      <c r="C39" s="144" t="s">
        <v>313</v>
      </c>
      <c r="D39" s="144" t="s">
        <v>314</v>
      </c>
      <c r="E39" s="140" t="s">
        <v>313</v>
      </c>
      <c r="F39" s="140" t="s">
        <v>314</v>
      </c>
      <c r="G39" s="144" t="s">
        <v>313</v>
      </c>
      <c r="H39" s="144" t="s">
        <v>314</v>
      </c>
      <c r="I39" s="144" t="s">
        <v>313</v>
      </c>
      <c r="J39" s="144" t="s">
        <v>315</v>
      </c>
    </row>
    <row r="40" spans="2:10" s="129" customFormat="1" ht="13.5" customHeight="1">
      <c r="B40" s="596"/>
      <c r="C40" s="144" t="s">
        <v>316</v>
      </c>
      <c r="D40" s="145" t="s">
        <v>317</v>
      </c>
      <c r="E40" s="144" t="s">
        <v>316</v>
      </c>
      <c r="F40" s="145" t="s">
        <v>317</v>
      </c>
      <c r="G40" s="144" t="s">
        <v>316</v>
      </c>
      <c r="H40" s="145" t="s">
        <v>317</v>
      </c>
      <c r="I40" s="145" t="s">
        <v>316</v>
      </c>
      <c r="J40" s="145" t="s">
        <v>317</v>
      </c>
    </row>
    <row r="41" spans="2:10" s="129" customFormat="1" ht="13.5" customHeight="1">
      <c r="B41" s="146" t="s">
        <v>283</v>
      </c>
      <c r="C41" s="147">
        <v>900</v>
      </c>
      <c r="D41" s="153">
        <f>ROUNDUP(C41/30,1)</f>
        <v>30</v>
      </c>
      <c r="E41" s="147">
        <v>300</v>
      </c>
      <c r="F41" s="153">
        <f>ROUNDUP(E41/30,1)</f>
        <v>10</v>
      </c>
      <c r="G41" s="147"/>
      <c r="H41" s="149">
        <f>ROUNDUP(G41/30,1)</f>
        <v>0</v>
      </c>
      <c r="I41" s="150">
        <f aca="true" t="shared" si="1" ref="I41:I53">C41+E41+G41</f>
        <v>1200</v>
      </c>
      <c r="J41" s="151">
        <f>ROUNDUP(I41/30,1)</f>
        <v>40</v>
      </c>
    </row>
    <row r="42" spans="2:10" s="129" customFormat="1" ht="13.5" customHeight="1">
      <c r="B42" s="146" t="s">
        <v>318</v>
      </c>
      <c r="C42" s="152">
        <v>1000</v>
      </c>
      <c r="D42" s="153">
        <f>ROUNDUP(C42/31,1)</f>
        <v>32.300000000000004</v>
      </c>
      <c r="E42" s="152">
        <v>200</v>
      </c>
      <c r="F42" s="153">
        <f>ROUNDUP(E42/31,1)</f>
        <v>6.5</v>
      </c>
      <c r="G42" s="152"/>
      <c r="H42" s="149">
        <f>ROUNDUP(G42/31,1)</f>
        <v>0</v>
      </c>
      <c r="I42" s="150">
        <f t="shared" si="1"/>
        <v>1200</v>
      </c>
      <c r="J42" s="151">
        <f>ROUNDUP(I42/31,1)</f>
        <v>38.800000000000004</v>
      </c>
    </row>
    <row r="43" spans="2:10" s="129" customFormat="1" ht="13.5" customHeight="1">
      <c r="B43" s="146" t="s">
        <v>319</v>
      </c>
      <c r="C43" s="152">
        <v>1000</v>
      </c>
      <c r="D43" s="153">
        <f>ROUNDUP(C43/30,1)</f>
        <v>33.4</v>
      </c>
      <c r="E43" s="152">
        <v>150</v>
      </c>
      <c r="F43" s="153">
        <f>ROUNDUP(E43/30,1)</f>
        <v>5</v>
      </c>
      <c r="G43" s="152"/>
      <c r="H43" s="149">
        <f>ROUNDUP(G43/30,1)</f>
        <v>0</v>
      </c>
      <c r="I43" s="150">
        <f t="shared" si="1"/>
        <v>1150</v>
      </c>
      <c r="J43" s="151">
        <f>ROUNDUP(I43/30,1)</f>
        <v>38.4</v>
      </c>
    </row>
    <row r="44" spans="2:10" s="129" customFormat="1" ht="13.5" customHeight="1">
      <c r="B44" s="146" t="s">
        <v>284</v>
      </c>
      <c r="C44" s="152">
        <v>1000</v>
      </c>
      <c r="D44" s="153">
        <f>ROUNDUP(C44/31,1)</f>
        <v>32.300000000000004</v>
      </c>
      <c r="E44" s="152">
        <v>150</v>
      </c>
      <c r="F44" s="153">
        <f>ROUNDUP(E44/31,1)</f>
        <v>4.8999999999999995</v>
      </c>
      <c r="G44" s="152"/>
      <c r="H44" s="149">
        <f>ROUNDUP(G44/31,1)</f>
        <v>0</v>
      </c>
      <c r="I44" s="150">
        <f t="shared" si="1"/>
        <v>1150</v>
      </c>
      <c r="J44" s="151">
        <f>ROUNDUP(I44/31,1)</f>
        <v>37.1</v>
      </c>
    </row>
    <row r="45" spans="2:10" s="129" customFormat="1" ht="13.5" customHeight="1">
      <c r="B45" s="146" t="s">
        <v>285</v>
      </c>
      <c r="C45" s="152">
        <v>1000</v>
      </c>
      <c r="D45" s="153">
        <f>ROUNDUP(C45/31,1)</f>
        <v>32.300000000000004</v>
      </c>
      <c r="E45" s="152">
        <v>150</v>
      </c>
      <c r="F45" s="153">
        <f>ROUNDUP(E45/31,1)</f>
        <v>4.8999999999999995</v>
      </c>
      <c r="G45" s="152"/>
      <c r="H45" s="149">
        <f>ROUNDUP(G45/31,1)</f>
        <v>0</v>
      </c>
      <c r="I45" s="150">
        <f t="shared" si="1"/>
        <v>1150</v>
      </c>
      <c r="J45" s="151">
        <f>ROUNDUP(I45/31,1)</f>
        <v>37.1</v>
      </c>
    </row>
    <row r="46" spans="2:10" s="129" customFormat="1" ht="13.5" customHeight="1">
      <c r="B46" s="146" t="s">
        <v>286</v>
      </c>
      <c r="C46" s="152">
        <v>1000</v>
      </c>
      <c r="D46" s="153">
        <f>ROUNDUP(C46/30,1)</f>
        <v>33.4</v>
      </c>
      <c r="E46" s="152">
        <v>150</v>
      </c>
      <c r="F46" s="153">
        <f>ROUNDUP(E46/30,1)</f>
        <v>5</v>
      </c>
      <c r="G46" s="152"/>
      <c r="H46" s="149">
        <f>ROUNDUP(G46/30,1)</f>
        <v>0</v>
      </c>
      <c r="I46" s="150">
        <f t="shared" si="1"/>
        <v>1150</v>
      </c>
      <c r="J46" s="151">
        <f>ROUNDUP(I46/30,1)</f>
        <v>38.4</v>
      </c>
    </row>
    <row r="47" spans="2:10" s="129" customFormat="1" ht="13.5" customHeight="1">
      <c r="B47" s="146" t="s">
        <v>287</v>
      </c>
      <c r="C47" s="152">
        <v>1000</v>
      </c>
      <c r="D47" s="153">
        <f>ROUNDUP(C47/31,1)</f>
        <v>32.300000000000004</v>
      </c>
      <c r="E47" s="152">
        <v>150</v>
      </c>
      <c r="F47" s="153">
        <f>ROUNDUP(E47/31,1)</f>
        <v>4.8999999999999995</v>
      </c>
      <c r="G47" s="152"/>
      <c r="H47" s="149">
        <f>ROUNDUP(G47/31,1)</f>
        <v>0</v>
      </c>
      <c r="I47" s="150">
        <f t="shared" si="1"/>
        <v>1150</v>
      </c>
      <c r="J47" s="151">
        <f>ROUNDUP(I47/31,1)</f>
        <v>37.1</v>
      </c>
    </row>
    <row r="48" spans="2:10" s="129" customFormat="1" ht="13.5" customHeight="1">
      <c r="B48" s="146" t="s">
        <v>288</v>
      </c>
      <c r="C48" s="152">
        <v>1000</v>
      </c>
      <c r="D48" s="153">
        <f>ROUNDUP(C48/30,1)</f>
        <v>33.4</v>
      </c>
      <c r="E48" s="152">
        <v>150</v>
      </c>
      <c r="F48" s="153">
        <f>ROUNDUP(E48/30,1)</f>
        <v>5</v>
      </c>
      <c r="G48" s="152"/>
      <c r="H48" s="149">
        <f>ROUNDUP(G48/30,1)</f>
        <v>0</v>
      </c>
      <c r="I48" s="150">
        <f t="shared" si="1"/>
        <v>1150</v>
      </c>
      <c r="J48" s="151">
        <f>ROUNDUP(I48/30,1)</f>
        <v>38.4</v>
      </c>
    </row>
    <row r="49" spans="2:10" s="129" customFormat="1" ht="13.5" customHeight="1">
      <c r="B49" s="146" t="s">
        <v>289</v>
      </c>
      <c r="C49" s="152">
        <v>1000</v>
      </c>
      <c r="D49" s="153">
        <f>ROUNDUP(C49/31,1)</f>
        <v>32.300000000000004</v>
      </c>
      <c r="E49" s="152">
        <v>150</v>
      </c>
      <c r="F49" s="153">
        <f>ROUNDUP(E49/31,1)</f>
        <v>4.8999999999999995</v>
      </c>
      <c r="G49" s="152"/>
      <c r="H49" s="149">
        <f>ROUNDUP(G49/31,1)</f>
        <v>0</v>
      </c>
      <c r="I49" s="150">
        <f t="shared" si="1"/>
        <v>1150</v>
      </c>
      <c r="J49" s="151">
        <f>ROUNDUP(I49/31,1)</f>
        <v>37.1</v>
      </c>
    </row>
    <row r="50" spans="2:10" s="129" customFormat="1" ht="13.5" customHeight="1">
      <c r="B50" s="146" t="s">
        <v>290</v>
      </c>
      <c r="C50" s="152">
        <v>1000</v>
      </c>
      <c r="D50" s="153">
        <f>ROUNDUP(C50/31,1)</f>
        <v>32.300000000000004</v>
      </c>
      <c r="E50" s="152">
        <v>150</v>
      </c>
      <c r="F50" s="153">
        <f>ROUNDUP(E50/31,1)</f>
        <v>4.8999999999999995</v>
      </c>
      <c r="G50" s="152"/>
      <c r="H50" s="149">
        <f>ROUNDUP(G50/31,1)</f>
        <v>0</v>
      </c>
      <c r="I50" s="150">
        <f t="shared" si="1"/>
        <v>1150</v>
      </c>
      <c r="J50" s="151">
        <f>ROUNDUP(I50/31,1)</f>
        <v>37.1</v>
      </c>
    </row>
    <row r="51" spans="2:10" s="129" customFormat="1" ht="13.5" customHeight="1">
      <c r="B51" s="146" t="s">
        <v>332</v>
      </c>
      <c r="C51" s="152">
        <v>900</v>
      </c>
      <c r="D51" s="153">
        <f>ROUNDUP(C51/28,1)</f>
        <v>32.2</v>
      </c>
      <c r="E51" s="152">
        <v>140</v>
      </c>
      <c r="F51" s="153">
        <f>ROUNDUP(E51/28,1)</f>
        <v>5</v>
      </c>
      <c r="G51" s="152"/>
      <c r="H51" s="149">
        <f>ROUNDUP(G51/28,1)</f>
        <v>0</v>
      </c>
      <c r="I51" s="150">
        <f t="shared" si="1"/>
        <v>1040</v>
      </c>
      <c r="J51" s="151">
        <f>ROUNDUP(I51/28,1)</f>
        <v>37.2</v>
      </c>
    </row>
    <row r="52" spans="2:10" s="129" customFormat="1" ht="13.5" customHeight="1">
      <c r="B52" s="146" t="s">
        <v>292</v>
      </c>
      <c r="C52" s="154">
        <v>950</v>
      </c>
      <c r="D52" s="153">
        <f>ROUNDUP(C52/31,1)</f>
        <v>30.700000000000003</v>
      </c>
      <c r="E52" s="154">
        <v>200</v>
      </c>
      <c r="F52" s="153">
        <f>ROUNDUP(E52/31,1)</f>
        <v>6.5</v>
      </c>
      <c r="G52" s="154"/>
      <c r="H52" s="149">
        <f>ROUNDUP(G52/31,1)</f>
        <v>0</v>
      </c>
      <c r="I52" s="150">
        <f t="shared" si="1"/>
        <v>1150</v>
      </c>
      <c r="J52" s="151">
        <f>ROUNDUP(I52/31,1)</f>
        <v>37.1</v>
      </c>
    </row>
    <row r="53" spans="2:10" s="129" customFormat="1" ht="13.5" customHeight="1">
      <c r="B53" s="155" t="s">
        <v>320</v>
      </c>
      <c r="C53" s="156">
        <f>SUM(C41:C52)</f>
        <v>11750</v>
      </c>
      <c r="D53" s="157"/>
      <c r="E53" s="156">
        <f>SUM(E41:E52)</f>
        <v>2040</v>
      </c>
      <c r="F53" s="157"/>
      <c r="G53" s="156">
        <f>SUM(G41:G52)</f>
        <v>0</v>
      </c>
      <c r="H53" s="157"/>
      <c r="I53" s="158">
        <f t="shared" si="1"/>
        <v>13790</v>
      </c>
      <c r="J53" s="157"/>
    </row>
    <row r="54" spans="2:10" s="159" customFormat="1" ht="13.5" customHeight="1">
      <c r="B54" s="160" t="s">
        <v>321</v>
      </c>
      <c r="C54" s="151">
        <f>ROUNDUP(C53/365,1)</f>
        <v>32.2</v>
      </c>
      <c r="D54" s="161"/>
      <c r="E54" s="151">
        <f>ROUNDUP(E53/365,1)</f>
        <v>5.6</v>
      </c>
      <c r="F54" s="161"/>
      <c r="G54" s="151">
        <f>ROUNDUP(G53/365,1)</f>
        <v>0</v>
      </c>
      <c r="H54" s="162"/>
      <c r="I54" s="151">
        <f>ROUNDUP(I53/365,1)</f>
        <v>37.800000000000004</v>
      </c>
      <c r="J54" s="164"/>
    </row>
    <row r="55" spans="3:10" s="129" customFormat="1" ht="13.5" customHeight="1">
      <c r="C55" s="165" t="s">
        <v>322</v>
      </c>
      <c r="E55" s="165" t="s">
        <v>323</v>
      </c>
      <c r="H55" s="166"/>
      <c r="I55" s="597"/>
      <c r="J55" s="598"/>
    </row>
    <row r="56" spans="3:10" ht="13.5">
      <c r="C56" s="597" t="s">
        <v>324</v>
      </c>
      <c r="D56" s="598"/>
      <c r="E56" s="597" t="s">
        <v>324</v>
      </c>
      <c r="F56" s="598"/>
      <c r="G56" s="129"/>
      <c r="H56" s="129"/>
      <c r="I56" s="129"/>
      <c r="J56" s="129"/>
    </row>
  </sheetData>
  <sheetProtection/>
  <mergeCells count="25">
    <mergeCell ref="G37:H37"/>
    <mergeCell ref="I37:J37"/>
    <mergeCell ref="B39:B40"/>
    <mergeCell ref="I55:J55"/>
    <mergeCell ref="C56:D56"/>
    <mergeCell ref="E56:F56"/>
    <mergeCell ref="C28:D28"/>
    <mergeCell ref="E28:F28"/>
    <mergeCell ref="A31:F31"/>
    <mergeCell ref="C34:D34"/>
    <mergeCell ref="B36:E36"/>
    <mergeCell ref="C37:D37"/>
    <mergeCell ref="E37:F37"/>
    <mergeCell ref="C9:D9"/>
    <mergeCell ref="E9:F9"/>
    <mergeCell ref="G9:H9"/>
    <mergeCell ref="I9:J9"/>
    <mergeCell ref="B11:B12"/>
    <mergeCell ref="I27:J27"/>
    <mergeCell ref="A1:G1"/>
    <mergeCell ref="G2:H2"/>
    <mergeCell ref="I2:J2"/>
    <mergeCell ref="A3:F3"/>
    <mergeCell ref="C6:D6"/>
    <mergeCell ref="B8:E8"/>
  </mergeCells>
  <printOptions/>
  <pageMargins left="0.7086614173228347" right="0.7086614173228347" top="0.7874015748031497" bottom="0.5905511811023623" header="0.5118110236220472" footer="0.31496062992125984"/>
  <pageSetup horizontalDpi="600" verticalDpi="600" orientation="portrait" paperSize="9" r:id="rId1"/>
  <headerFooter alignWithMargins="0">
    <oddFooter>&amp;L養&amp;C&amp;A
</oddFooter>
  </headerFooter>
</worksheet>
</file>

<file path=xl/worksheets/sheet6.xml><?xml version="1.0" encoding="utf-8"?>
<worksheet xmlns="http://schemas.openxmlformats.org/spreadsheetml/2006/main" xmlns:r="http://schemas.openxmlformats.org/officeDocument/2006/relationships">
  <sheetPr>
    <tabColor rgb="FFFF0000"/>
  </sheetPr>
  <dimension ref="A1:P66"/>
  <sheetViews>
    <sheetView view="pageBreakPreview" zoomScaleSheetLayoutView="100" zoomScalePageLayoutView="0" workbookViewId="0" topLeftCell="A1">
      <selection activeCell="D3" sqref="D3"/>
    </sheetView>
  </sheetViews>
  <sheetFormatPr defaultColWidth="9.00390625" defaultRowHeight="13.5"/>
  <cols>
    <col min="1" max="1" width="1.875" style="242" customWidth="1"/>
    <col min="2" max="2" width="2.375" style="242" customWidth="1"/>
    <col min="3" max="3" width="15.625" style="242" customWidth="1"/>
    <col min="4" max="15" width="4.375" style="242" customWidth="1"/>
    <col min="16" max="16" width="16.375" style="242" customWidth="1"/>
    <col min="17" max="16384" width="9.00390625" style="242" customWidth="1"/>
  </cols>
  <sheetData>
    <row r="1" spans="1:12" s="171" customFormat="1" ht="15.75" customHeight="1" thickBot="1">
      <c r="A1" s="599" t="s">
        <v>433</v>
      </c>
      <c r="B1" s="600"/>
      <c r="C1" s="600"/>
      <c r="D1" s="600"/>
      <c r="E1" s="600"/>
      <c r="F1" s="600"/>
      <c r="G1" s="600"/>
      <c r="H1" s="600"/>
      <c r="I1" s="600"/>
      <c r="J1" s="600"/>
      <c r="K1" s="600"/>
      <c r="L1" s="600"/>
    </row>
    <row r="2" spans="2:16" s="171" customFormat="1" ht="10.5" customHeight="1">
      <c r="B2" s="601" t="s">
        <v>333</v>
      </c>
      <c r="C2" s="602"/>
      <c r="D2" s="605" t="s">
        <v>434</v>
      </c>
      <c r="E2" s="606"/>
      <c r="F2" s="606"/>
      <c r="G2" s="606"/>
      <c r="H2" s="606"/>
      <c r="I2" s="606"/>
      <c r="J2" s="606"/>
      <c r="K2" s="606"/>
      <c r="L2" s="606"/>
      <c r="M2" s="606"/>
      <c r="N2" s="606"/>
      <c r="O2" s="607"/>
      <c r="P2" s="608" t="s">
        <v>334</v>
      </c>
    </row>
    <row r="3" spans="2:16" s="171" customFormat="1" ht="10.5" customHeight="1" thickBot="1">
      <c r="B3" s="603"/>
      <c r="C3" s="604"/>
      <c r="D3" s="172" t="s">
        <v>283</v>
      </c>
      <c r="E3" s="173" t="s">
        <v>318</v>
      </c>
      <c r="F3" s="173" t="s">
        <v>319</v>
      </c>
      <c r="G3" s="173" t="s">
        <v>284</v>
      </c>
      <c r="H3" s="173" t="s">
        <v>285</v>
      </c>
      <c r="I3" s="173" t="s">
        <v>286</v>
      </c>
      <c r="J3" s="173" t="s">
        <v>287</v>
      </c>
      <c r="K3" s="173" t="s">
        <v>288</v>
      </c>
      <c r="L3" s="173" t="s">
        <v>335</v>
      </c>
      <c r="M3" s="173" t="s">
        <v>290</v>
      </c>
      <c r="N3" s="173" t="s">
        <v>291</v>
      </c>
      <c r="O3" s="174" t="s">
        <v>292</v>
      </c>
      <c r="P3" s="609"/>
    </row>
    <row r="4" spans="2:16" s="171" customFormat="1" ht="12.75" customHeight="1" thickBot="1">
      <c r="B4" s="610" t="s">
        <v>336</v>
      </c>
      <c r="C4" s="611"/>
      <c r="D4" s="175">
        <f aca="true" t="shared" si="0" ref="D4:O4">ROUNDDOWN(D5+D17,0)</f>
        <v>0</v>
      </c>
      <c r="E4" s="175">
        <f t="shared" si="0"/>
        <v>0</v>
      </c>
      <c r="F4" s="175">
        <f t="shared" si="0"/>
        <v>0</v>
      </c>
      <c r="G4" s="175">
        <f t="shared" si="0"/>
        <v>0</v>
      </c>
      <c r="H4" s="175">
        <f t="shared" si="0"/>
        <v>0</v>
      </c>
      <c r="I4" s="175">
        <f t="shared" si="0"/>
        <v>0</v>
      </c>
      <c r="J4" s="175">
        <f t="shared" si="0"/>
        <v>0</v>
      </c>
      <c r="K4" s="175">
        <f t="shared" si="0"/>
        <v>0</v>
      </c>
      <c r="L4" s="175">
        <f t="shared" si="0"/>
        <v>0</v>
      </c>
      <c r="M4" s="175">
        <f t="shared" si="0"/>
        <v>0</v>
      </c>
      <c r="N4" s="175">
        <f t="shared" si="0"/>
        <v>0</v>
      </c>
      <c r="O4" s="175">
        <f t="shared" si="0"/>
        <v>0</v>
      </c>
      <c r="P4" s="176" t="s">
        <v>337</v>
      </c>
    </row>
    <row r="5" spans="2:16" s="171" customFormat="1" ht="12.75" customHeight="1">
      <c r="B5" s="612" t="s">
        <v>338</v>
      </c>
      <c r="C5" s="613"/>
      <c r="D5" s="177">
        <f aca="true" t="shared" si="1" ref="D5:O5">D6+D12</f>
        <v>0</v>
      </c>
      <c r="E5" s="178">
        <f t="shared" si="1"/>
        <v>0</v>
      </c>
      <c r="F5" s="178">
        <f t="shared" si="1"/>
        <v>0</v>
      </c>
      <c r="G5" s="178">
        <f t="shared" si="1"/>
        <v>0</v>
      </c>
      <c r="H5" s="178">
        <f t="shared" si="1"/>
        <v>0</v>
      </c>
      <c r="I5" s="178">
        <f t="shared" si="1"/>
        <v>0</v>
      </c>
      <c r="J5" s="178">
        <f t="shared" si="1"/>
        <v>0</v>
      </c>
      <c r="K5" s="178">
        <f t="shared" si="1"/>
        <v>0</v>
      </c>
      <c r="L5" s="178">
        <f t="shared" si="1"/>
        <v>0</v>
      </c>
      <c r="M5" s="178">
        <f t="shared" si="1"/>
        <v>0</v>
      </c>
      <c r="N5" s="178">
        <f t="shared" si="1"/>
        <v>0</v>
      </c>
      <c r="O5" s="179">
        <f t="shared" si="1"/>
        <v>0</v>
      </c>
      <c r="P5" s="614" t="s">
        <v>339</v>
      </c>
    </row>
    <row r="6" spans="2:16" s="171" customFormat="1" ht="12.75" customHeight="1">
      <c r="B6" s="616" t="s">
        <v>340</v>
      </c>
      <c r="C6" s="617"/>
      <c r="D6" s="180">
        <f aca="true" t="shared" si="2" ref="D6:O6">COUNTIF(D7:D11,"○")</f>
        <v>0</v>
      </c>
      <c r="E6" s="181">
        <f t="shared" si="2"/>
        <v>0</v>
      </c>
      <c r="F6" s="181">
        <f t="shared" si="2"/>
        <v>0</v>
      </c>
      <c r="G6" s="181">
        <f t="shared" si="2"/>
        <v>0</v>
      </c>
      <c r="H6" s="181">
        <f t="shared" si="2"/>
        <v>0</v>
      </c>
      <c r="I6" s="181">
        <f t="shared" si="2"/>
        <v>0</v>
      </c>
      <c r="J6" s="181">
        <f t="shared" si="2"/>
        <v>0</v>
      </c>
      <c r="K6" s="181">
        <f t="shared" si="2"/>
        <v>0</v>
      </c>
      <c r="L6" s="181">
        <f t="shared" si="2"/>
        <v>0</v>
      </c>
      <c r="M6" s="181">
        <f t="shared" si="2"/>
        <v>0</v>
      </c>
      <c r="N6" s="181">
        <f t="shared" si="2"/>
        <v>0</v>
      </c>
      <c r="O6" s="182">
        <f t="shared" si="2"/>
        <v>0</v>
      </c>
      <c r="P6" s="615"/>
    </row>
    <row r="7" spans="2:16" s="171" customFormat="1" ht="12.75" customHeight="1">
      <c r="B7" s="183">
        <v>1</v>
      </c>
      <c r="C7" s="184"/>
      <c r="D7" s="185"/>
      <c r="E7" s="186"/>
      <c r="F7" s="186"/>
      <c r="G7" s="186"/>
      <c r="H7" s="186"/>
      <c r="I7" s="186"/>
      <c r="J7" s="186"/>
      <c r="K7" s="186"/>
      <c r="L7" s="186"/>
      <c r="M7" s="186"/>
      <c r="N7" s="186"/>
      <c r="O7" s="187"/>
      <c r="P7" s="188"/>
    </row>
    <row r="8" spans="2:16" s="171" customFormat="1" ht="12.75" customHeight="1">
      <c r="B8" s="189">
        <v>2</v>
      </c>
      <c r="C8" s="190"/>
      <c r="D8" s="191"/>
      <c r="E8" s="192"/>
      <c r="F8" s="192"/>
      <c r="G8" s="192"/>
      <c r="H8" s="192"/>
      <c r="I8" s="192"/>
      <c r="J8" s="192"/>
      <c r="K8" s="192"/>
      <c r="L8" s="192"/>
      <c r="M8" s="192"/>
      <c r="N8" s="192"/>
      <c r="O8" s="193"/>
      <c r="P8" s="194"/>
    </row>
    <row r="9" spans="2:16" s="171" customFormat="1" ht="12.75" customHeight="1">
      <c r="B9" s="189">
        <v>3</v>
      </c>
      <c r="C9" s="190"/>
      <c r="D9" s="191"/>
      <c r="E9" s="192"/>
      <c r="F9" s="192"/>
      <c r="G9" s="192"/>
      <c r="H9" s="192"/>
      <c r="I9" s="192"/>
      <c r="J9" s="192"/>
      <c r="K9" s="192"/>
      <c r="L9" s="192"/>
      <c r="M9" s="192"/>
      <c r="N9" s="192"/>
      <c r="O9" s="195"/>
      <c r="P9" s="194"/>
    </row>
    <row r="10" spans="2:16" s="171" customFormat="1" ht="12.75" customHeight="1">
      <c r="B10" s="189">
        <v>4</v>
      </c>
      <c r="C10" s="190"/>
      <c r="D10" s="191"/>
      <c r="E10" s="192"/>
      <c r="F10" s="192"/>
      <c r="G10" s="192"/>
      <c r="H10" s="192"/>
      <c r="I10" s="192"/>
      <c r="J10" s="192"/>
      <c r="K10" s="192"/>
      <c r="L10" s="192"/>
      <c r="M10" s="192"/>
      <c r="N10" s="192"/>
      <c r="O10" s="195"/>
      <c r="P10" s="194"/>
    </row>
    <row r="11" spans="2:16" s="171" customFormat="1" ht="12.75" customHeight="1">
      <c r="B11" s="196">
        <v>5</v>
      </c>
      <c r="C11" s="197"/>
      <c r="D11" s="198"/>
      <c r="E11" s="199"/>
      <c r="F11" s="199"/>
      <c r="G11" s="199"/>
      <c r="H11" s="199"/>
      <c r="I11" s="199"/>
      <c r="J11" s="199"/>
      <c r="K11" s="199"/>
      <c r="L11" s="199"/>
      <c r="M11" s="199"/>
      <c r="N11" s="199"/>
      <c r="O11" s="200"/>
      <c r="P11" s="201"/>
    </row>
    <row r="12" spans="2:16" s="171" customFormat="1" ht="12.75" customHeight="1">
      <c r="B12" s="618" t="s">
        <v>341</v>
      </c>
      <c r="C12" s="619"/>
      <c r="D12" s="202">
        <f>ROUND(D13/30*7/40,2)</f>
        <v>0</v>
      </c>
      <c r="E12" s="202">
        <f>ROUND(E13/31*7/40,2)</f>
        <v>0</v>
      </c>
      <c r="F12" s="202">
        <f>ROUND(F13/30*7/40,2)</f>
        <v>0</v>
      </c>
      <c r="G12" s="202">
        <f>ROUND(G13/31*7/40,2)</f>
        <v>0</v>
      </c>
      <c r="H12" s="202">
        <f>ROUND(H13/31*7/40,2)</f>
        <v>0</v>
      </c>
      <c r="I12" s="202">
        <f>ROUND(I13/30*7/40,2)</f>
        <v>0</v>
      </c>
      <c r="J12" s="202">
        <f>ROUND(J13/31*7/40,2)</f>
        <v>0</v>
      </c>
      <c r="K12" s="202">
        <f>ROUND(K13/30*7/40,2)</f>
        <v>0</v>
      </c>
      <c r="L12" s="202">
        <f>ROUND(L13/31*7/40,2)</f>
        <v>0</v>
      </c>
      <c r="M12" s="202">
        <f>ROUND(M13/31*7/40,2)</f>
        <v>0</v>
      </c>
      <c r="N12" s="202">
        <f>ROUND(N13/28*7/40,2)</f>
        <v>0</v>
      </c>
      <c r="O12" s="202">
        <f>ROUND(O13/31*7/40,2)</f>
        <v>0</v>
      </c>
      <c r="P12" s="188" t="s">
        <v>342</v>
      </c>
    </row>
    <row r="13" spans="2:16" s="171" customFormat="1" ht="12.75" customHeight="1">
      <c r="B13" s="616" t="s">
        <v>343</v>
      </c>
      <c r="C13" s="617"/>
      <c r="D13" s="203">
        <f aca="true" t="shared" si="3" ref="D13:O13">SUM(D14:D16)</f>
        <v>0</v>
      </c>
      <c r="E13" s="203">
        <f t="shared" si="3"/>
        <v>0</v>
      </c>
      <c r="F13" s="203">
        <f t="shared" si="3"/>
        <v>0</v>
      </c>
      <c r="G13" s="203">
        <f t="shared" si="3"/>
        <v>0</v>
      </c>
      <c r="H13" s="203">
        <f t="shared" si="3"/>
        <v>0</v>
      </c>
      <c r="I13" s="203">
        <f t="shared" si="3"/>
        <v>0</v>
      </c>
      <c r="J13" s="203">
        <f t="shared" si="3"/>
        <v>0</v>
      </c>
      <c r="K13" s="203">
        <f t="shared" si="3"/>
        <v>0</v>
      </c>
      <c r="L13" s="203">
        <f t="shared" si="3"/>
        <v>0</v>
      </c>
      <c r="M13" s="203">
        <f t="shared" si="3"/>
        <v>0</v>
      </c>
      <c r="N13" s="203">
        <f t="shared" si="3"/>
        <v>0</v>
      </c>
      <c r="O13" s="203">
        <f t="shared" si="3"/>
        <v>0</v>
      </c>
      <c r="P13" s="204"/>
    </row>
    <row r="14" spans="2:16" s="171" customFormat="1" ht="12.75" customHeight="1">
      <c r="B14" s="189">
        <v>1</v>
      </c>
      <c r="C14" s="190"/>
      <c r="D14" s="205"/>
      <c r="E14" s="206"/>
      <c r="F14" s="206"/>
      <c r="G14" s="206"/>
      <c r="H14" s="206"/>
      <c r="I14" s="207"/>
      <c r="J14" s="207"/>
      <c r="K14" s="207"/>
      <c r="L14" s="207"/>
      <c r="M14" s="207"/>
      <c r="N14" s="207"/>
      <c r="O14" s="208"/>
      <c r="P14" s="194"/>
    </row>
    <row r="15" spans="2:16" s="171" customFormat="1" ht="12.75" customHeight="1">
      <c r="B15" s="189">
        <v>2</v>
      </c>
      <c r="C15" s="190"/>
      <c r="D15" s="209"/>
      <c r="E15" s="207"/>
      <c r="F15" s="207"/>
      <c r="G15" s="207"/>
      <c r="H15" s="207"/>
      <c r="I15" s="207"/>
      <c r="J15" s="207"/>
      <c r="K15" s="207"/>
      <c r="L15" s="207"/>
      <c r="M15" s="207"/>
      <c r="N15" s="207"/>
      <c r="O15" s="208"/>
      <c r="P15" s="194"/>
    </row>
    <row r="16" spans="2:16" s="171" customFormat="1" ht="12.75" customHeight="1" thickBot="1">
      <c r="B16" s="189">
        <v>3</v>
      </c>
      <c r="C16" s="190"/>
      <c r="D16" s="209"/>
      <c r="E16" s="207"/>
      <c r="F16" s="207"/>
      <c r="G16" s="207"/>
      <c r="H16" s="207"/>
      <c r="I16" s="207"/>
      <c r="J16" s="207"/>
      <c r="K16" s="207"/>
      <c r="L16" s="207"/>
      <c r="M16" s="207"/>
      <c r="N16" s="207"/>
      <c r="O16" s="208"/>
      <c r="P16" s="194"/>
    </row>
    <row r="17" spans="2:16" s="171" customFormat="1" ht="12.75" customHeight="1">
      <c r="B17" s="620" t="s">
        <v>344</v>
      </c>
      <c r="C17" s="621"/>
      <c r="D17" s="210">
        <f aca="true" t="shared" si="4" ref="D17:O17">D18+D49</f>
        <v>0</v>
      </c>
      <c r="E17" s="211">
        <f t="shared" si="4"/>
        <v>0</v>
      </c>
      <c r="F17" s="211">
        <f t="shared" si="4"/>
        <v>0</v>
      </c>
      <c r="G17" s="211">
        <f t="shared" si="4"/>
        <v>0</v>
      </c>
      <c r="H17" s="211">
        <f t="shared" si="4"/>
        <v>0</v>
      </c>
      <c r="I17" s="211">
        <f t="shared" si="4"/>
        <v>0</v>
      </c>
      <c r="J17" s="211">
        <f t="shared" si="4"/>
        <v>0</v>
      </c>
      <c r="K17" s="211">
        <f t="shared" si="4"/>
        <v>0</v>
      </c>
      <c r="L17" s="211">
        <f t="shared" si="4"/>
        <v>0</v>
      </c>
      <c r="M17" s="211">
        <f t="shared" si="4"/>
        <v>0</v>
      </c>
      <c r="N17" s="211">
        <f t="shared" si="4"/>
        <v>0</v>
      </c>
      <c r="O17" s="212">
        <f t="shared" si="4"/>
        <v>0</v>
      </c>
      <c r="P17" s="213"/>
    </row>
    <row r="18" spans="2:16" s="171" customFormat="1" ht="12.75" customHeight="1">
      <c r="B18" s="622" t="s">
        <v>345</v>
      </c>
      <c r="C18" s="623"/>
      <c r="D18" s="214">
        <f aca="true" t="shared" si="5" ref="D18:O18">COUNTIF(D19:D48,"○")</f>
        <v>0</v>
      </c>
      <c r="E18" s="214">
        <f t="shared" si="5"/>
        <v>0</v>
      </c>
      <c r="F18" s="214">
        <f t="shared" si="5"/>
        <v>0</v>
      </c>
      <c r="G18" s="214">
        <f t="shared" si="5"/>
        <v>0</v>
      </c>
      <c r="H18" s="214">
        <f t="shared" si="5"/>
        <v>0</v>
      </c>
      <c r="I18" s="214">
        <f t="shared" si="5"/>
        <v>0</v>
      </c>
      <c r="J18" s="214">
        <f t="shared" si="5"/>
        <v>0</v>
      </c>
      <c r="K18" s="214">
        <f t="shared" si="5"/>
        <v>0</v>
      </c>
      <c r="L18" s="214">
        <f t="shared" si="5"/>
        <v>0</v>
      </c>
      <c r="M18" s="214">
        <f t="shared" si="5"/>
        <v>0</v>
      </c>
      <c r="N18" s="214">
        <f t="shared" si="5"/>
        <v>0</v>
      </c>
      <c r="O18" s="214">
        <f t="shared" si="5"/>
        <v>0</v>
      </c>
      <c r="P18" s="215"/>
    </row>
    <row r="19" spans="2:16" s="171" customFormat="1" ht="12.75" customHeight="1">
      <c r="B19" s="183">
        <v>1</v>
      </c>
      <c r="C19" s="184"/>
      <c r="D19" s="216"/>
      <c r="E19" s="186"/>
      <c r="F19" s="186"/>
      <c r="G19" s="186"/>
      <c r="H19" s="186"/>
      <c r="I19" s="186"/>
      <c r="J19" s="186"/>
      <c r="K19" s="186"/>
      <c r="L19" s="186"/>
      <c r="M19" s="186"/>
      <c r="N19" s="186"/>
      <c r="O19" s="217"/>
      <c r="P19" s="188"/>
    </row>
    <row r="20" spans="2:16" s="171" customFormat="1" ht="12.75" customHeight="1">
      <c r="B20" s="189">
        <v>2</v>
      </c>
      <c r="C20" s="190"/>
      <c r="D20" s="218"/>
      <c r="E20" s="192"/>
      <c r="F20" s="192"/>
      <c r="G20" s="192"/>
      <c r="H20" s="192"/>
      <c r="I20" s="192"/>
      <c r="J20" s="192"/>
      <c r="K20" s="192"/>
      <c r="L20" s="192"/>
      <c r="M20" s="192"/>
      <c r="N20" s="192"/>
      <c r="O20" s="195"/>
      <c r="P20" s="194"/>
    </row>
    <row r="21" spans="2:16" s="171" customFormat="1" ht="12.75" customHeight="1">
      <c r="B21" s="189">
        <v>3</v>
      </c>
      <c r="C21" s="190"/>
      <c r="D21" s="218"/>
      <c r="E21" s="192"/>
      <c r="F21" s="192"/>
      <c r="G21" s="192"/>
      <c r="H21" s="192"/>
      <c r="I21" s="192"/>
      <c r="J21" s="192"/>
      <c r="K21" s="192"/>
      <c r="L21" s="192"/>
      <c r="M21" s="192"/>
      <c r="N21" s="192"/>
      <c r="O21" s="195"/>
      <c r="P21" s="194"/>
    </row>
    <row r="22" spans="2:16" s="171" customFormat="1" ht="12.75" customHeight="1">
      <c r="B22" s="189">
        <v>4</v>
      </c>
      <c r="C22" s="190"/>
      <c r="D22" s="218"/>
      <c r="E22" s="192"/>
      <c r="F22" s="192"/>
      <c r="G22" s="192"/>
      <c r="H22" s="192"/>
      <c r="I22" s="192"/>
      <c r="J22" s="192"/>
      <c r="K22" s="192"/>
      <c r="L22" s="192"/>
      <c r="M22" s="192"/>
      <c r="N22" s="192"/>
      <c r="O22" s="195"/>
      <c r="P22" s="194"/>
    </row>
    <row r="23" spans="2:16" s="171" customFormat="1" ht="12.75" customHeight="1">
      <c r="B23" s="189">
        <v>5</v>
      </c>
      <c r="C23" s="190"/>
      <c r="D23" s="218"/>
      <c r="E23" s="192"/>
      <c r="F23" s="192"/>
      <c r="G23" s="192"/>
      <c r="H23" s="192"/>
      <c r="I23" s="192"/>
      <c r="J23" s="192"/>
      <c r="K23" s="192"/>
      <c r="L23" s="192"/>
      <c r="M23" s="192"/>
      <c r="N23" s="192"/>
      <c r="O23" s="195"/>
      <c r="P23" s="194"/>
    </row>
    <row r="24" spans="2:16" s="171" customFormat="1" ht="12.75" customHeight="1">
      <c r="B24" s="189">
        <v>6</v>
      </c>
      <c r="C24" s="219"/>
      <c r="D24" s="220"/>
      <c r="E24" s="221"/>
      <c r="F24" s="221"/>
      <c r="G24" s="221"/>
      <c r="H24" s="221"/>
      <c r="I24" s="221"/>
      <c r="J24" s="221"/>
      <c r="K24" s="221"/>
      <c r="L24" s="221"/>
      <c r="M24" s="221"/>
      <c r="N24" s="221"/>
      <c r="O24" s="222"/>
      <c r="P24" s="223"/>
    </row>
    <row r="25" spans="2:16" s="171" customFormat="1" ht="12.75" customHeight="1">
      <c r="B25" s="189">
        <v>7</v>
      </c>
      <c r="C25" s="219"/>
      <c r="D25" s="220"/>
      <c r="E25" s="221"/>
      <c r="F25" s="221"/>
      <c r="G25" s="221"/>
      <c r="H25" s="221"/>
      <c r="I25" s="221"/>
      <c r="J25" s="221"/>
      <c r="K25" s="221"/>
      <c r="L25" s="221"/>
      <c r="M25" s="221"/>
      <c r="N25" s="221"/>
      <c r="O25" s="222"/>
      <c r="P25" s="223"/>
    </row>
    <row r="26" spans="2:16" s="171" customFormat="1" ht="12.75" customHeight="1">
      <c r="B26" s="189">
        <v>8</v>
      </c>
      <c r="C26" s="219"/>
      <c r="D26" s="220"/>
      <c r="E26" s="221"/>
      <c r="F26" s="221"/>
      <c r="G26" s="221"/>
      <c r="H26" s="221"/>
      <c r="I26" s="221"/>
      <c r="J26" s="221"/>
      <c r="K26" s="221"/>
      <c r="L26" s="221"/>
      <c r="M26" s="221"/>
      <c r="N26" s="221"/>
      <c r="O26" s="222"/>
      <c r="P26" s="223"/>
    </row>
    <row r="27" spans="2:16" s="171" customFormat="1" ht="12.75" customHeight="1">
      <c r="B27" s="189">
        <v>9</v>
      </c>
      <c r="C27" s="219"/>
      <c r="D27" s="220"/>
      <c r="E27" s="221"/>
      <c r="F27" s="221"/>
      <c r="G27" s="221"/>
      <c r="H27" s="221"/>
      <c r="I27" s="221"/>
      <c r="J27" s="221"/>
      <c r="K27" s="221"/>
      <c r="L27" s="221"/>
      <c r="M27" s="221"/>
      <c r="N27" s="221"/>
      <c r="O27" s="222"/>
      <c r="P27" s="223"/>
    </row>
    <row r="28" spans="2:16" s="171" customFormat="1" ht="12.75" customHeight="1">
      <c r="B28" s="189">
        <v>10</v>
      </c>
      <c r="C28" s="219"/>
      <c r="D28" s="220"/>
      <c r="E28" s="221"/>
      <c r="F28" s="221"/>
      <c r="G28" s="221"/>
      <c r="H28" s="221"/>
      <c r="I28" s="221"/>
      <c r="J28" s="221"/>
      <c r="K28" s="221"/>
      <c r="L28" s="221"/>
      <c r="M28" s="221"/>
      <c r="N28" s="221"/>
      <c r="O28" s="222"/>
      <c r="P28" s="223"/>
    </row>
    <row r="29" spans="2:16" s="171" customFormat="1" ht="12.75" customHeight="1">
      <c r="B29" s="189">
        <v>11</v>
      </c>
      <c r="C29" s="219"/>
      <c r="D29" s="220"/>
      <c r="E29" s="221"/>
      <c r="F29" s="221"/>
      <c r="G29" s="221"/>
      <c r="H29" s="221"/>
      <c r="I29" s="221"/>
      <c r="J29" s="221"/>
      <c r="K29" s="221"/>
      <c r="L29" s="221"/>
      <c r="M29" s="221"/>
      <c r="N29" s="221"/>
      <c r="O29" s="222"/>
      <c r="P29" s="223"/>
    </row>
    <row r="30" spans="2:16" s="171" customFormat="1" ht="12.75" customHeight="1">
      <c r="B30" s="189">
        <v>12</v>
      </c>
      <c r="C30" s="219"/>
      <c r="D30" s="220"/>
      <c r="E30" s="221"/>
      <c r="F30" s="221"/>
      <c r="G30" s="221"/>
      <c r="H30" s="221"/>
      <c r="I30" s="221"/>
      <c r="J30" s="221"/>
      <c r="K30" s="221"/>
      <c r="L30" s="221"/>
      <c r="M30" s="221"/>
      <c r="N30" s="221"/>
      <c r="O30" s="222"/>
      <c r="P30" s="223"/>
    </row>
    <row r="31" spans="2:16" s="171" customFormat="1" ht="12.75" customHeight="1">
      <c r="B31" s="189">
        <v>13</v>
      </c>
      <c r="C31" s="219"/>
      <c r="D31" s="220"/>
      <c r="E31" s="221"/>
      <c r="F31" s="221"/>
      <c r="G31" s="221"/>
      <c r="H31" s="221"/>
      <c r="I31" s="221"/>
      <c r="J31" s="221"/>
      <c r="K31" s="221"/>
      <c r="L31" s="221"/>
      <c r="M31" s="221"/>
      <c r="N31" s="221"/>
      <c r="O31" s="222"/>
      <c r="P31" s="223"/>
    </row>
    <row r="32" spans="2:16" s="171" customFormat="1" ht="12.75" customHeight="1">
      <c r="B32" s="189">
        <v>14</v>
      </c>
      <c r="C32" s="219"/>
      <c r="D32" s="220"/>
      <c r="E32" s="221"/>
      <c r="F32" s="221"/>
      <c r="G32" s="221"/>
      <c r="H32" s="221"/>
      <c r="I32" s="221"/>
      <c r="J32" s="221"/>
      <c r="K32" s="221"/>
      <c r="L32" s="221"/>
      <c r="M32" s="221"/>
      <c r="N32" s="221"/>
      <c r="O32" s="222"/>
      <c r="P32" s="223"/>
    </row>
    <row r="33" spans="2:16" s="171" customFormat="1" ht="12.75" customHeight="1">
      <c r="B33" s="189">
        <v>15</v>
      </c>
      <c r="C33" s="219"/>
      <c r="D33" s="220"/>
      <c r="E33" s="221"/>
      <c r="F33" s="221"/>
      <c r="G33" s="221"/>
      <c r="H33" s="221"/>
      <c r="I33" s="221"/>
      <c r="J33" s="221"/>
      <c r="K33" s="221"/>
      <c r="L33" s="221"/>
      <c r="M33" s="221"/>
      <c r="N33" s="221"/>
      <c r="O33" s="222"/>
      <c r="P33" s="223"/>
    </row>
    <row r="34" spans="2:16" s="171" customFormat="1" ht="12.75" customHeight="1">
      <c r="B34" s="189">
        <v>16</v>
      </c>
      <c r="C34" s="219"/>
      <c r="D34" s="220"/>
      <c r="E34" s="221"/>
      <c r="F34" s="221"/>
      <c r="G34" s="221"/>
      <c r="H34" s="221"/>
      <c r="I34" s="221"/>
      <c r="J34" s="221"/>
      <c r="K34" s="221"/>
      <c r="L34" s="221"/>
      <c r="M34" s="221"/>
      <c r="N34" s="221"/>
      <c r="O34" s="222"/>
      <c r="P34" s="223"/>
    </row>
    <row r="35" spans="2:16" s="171" customFormat="1" ht="12.75" customHeight="1">
      <c r="B35" s="189">
        <v>17</v>
      </c>
      <c r="C35" s="190"/>
      <c r="D35" s="218"/>
      <c r="E35" s="192"/>
      <c r="F35" s="192"/>
      <c r="G35" s="192"/>
      <c r="H35" s="192"/>
      <c r="I35" s="192"/>
      <c r="J35" s="192"/>
      <c r="K35" s="192"/>
      <c r="L35" s="192"/>
      <c r="M35" s="192"/>
      <c r="N35" s="192"/>
      <c r="O35" s="195"/>
      <c r="P35" s="194"/>
    </row>
    <row r="36" spans="2:16" s="171" customFormat="1" ht="12.75" customHeight="1">
      <c r="B36" s="189">
        <v>18</v>
      </c>
      <c r="C36" s="190"/>
      <c r="D36" s="218"/>
      <c r="E36" s="192"/>
      <c r="F36" s="192"/>
      <c r="G36" s="192"/>
      <c r="H36" s="192"/>
      <c r="I36" s="192"/>
      <c r="J36" s="192"/>
      <c r="K36" s="192"/>
      <c r="L36" s="192"/>
      <c r="M36" s="192"/>
      <c r="N36" s="192"/>
      <c r="O36" s="195"/>
      <c r="P36" s="194"/>
    </row>
    <row r="37" spans="2:16" s="171" customFormat="1" ht="12.75" customHeight="1">
      <c r="B37" s="189">
        <v>19</v>
      </c>
      <c r="C37" s="190"/>
      <c r="D37" s="218"/>
      <c r="E37" s="192"/>
      <c r="F37" s="192"/>
      <c r="G37" s="192"/>
      <c r="H37" s="192"/>
      <c r="I37" s="192"/>
      <c r="J37" s="192"/>
      <c r="K37" s="192"/>
      <c r="L37" s="192"/>
      <c r="M37" s="192"/>
      <c r="N37" s="192"/>
      <c r="O37" s="195"/>
      <c r="P37" s="194"/>
    </row>
    <row r="38" spans="2:16" s="171" customFormat="1" ht="12.75" customHeight="1">
      <c r="B38" s="189">
        <v>20</v>
      </c>
      <c r="C38" s="190"/>
      <c r="D38" s="218"/>
      <c r="E38" s="192"/>
      <c r="F38" s="192"/>
      <c r="G38" s="192"/>
      <c r="H38" s="192"/>
      <c r="I38" s="192"/>
      <c r="J38" s="192"/>
      <c r="K38" s="192"/>
      <c r="L38" s="192"/>
      <c r="M38" s="192"/>
      <c r="N38" s="192"/>
      <c r="O38" s="195"/>
      <c r="P38" s="194"/>
    </row>
    <row r="39" spans="2:16" s="171" customFormat="1" ht="12.75" customHeight="1">
      <c r="B39" s="189">
        <v>21</v>
      </c>
      <c r="C39" s="190"/>
      <c r="D39" s="218"/>
      <c r="E39" s="192"/>
      <c r="F39" s="192"/>
      <c r="G39" s="192"/>
      <c r="H39" s="192"/>
      <c r="I39" s="192"/>
      <c r="J39" s="192"/>
      <c r="K39" s="192"/>
      <c r="L39" s="192"/>
      <c r="M39" s="192"/>
      <c r="N39" s="192"/>
      <c r="O39" s="195"/>
      <c r="P39" s="194"/>
    </row>
    <row r="40" spans="2:16" s="171" customFormat="1" ht="12.75" customHeight="1">
      <c r="B40" s="189">
        <v>22</v>
      </c>
      <c r="C40" s="190"/>
      <c r="D40" s="218"/>
      <c r="E40" s="192"/>
      <c r="F40" s="192"/>
      <c r="G40" s="192"/>
      <c r="H40" s="192"/>
      <c r="I40" s="192"/>
      <c r="J40" s="192"/>
      <c r="K40" s="192"/>
      <c r="L40" s="192"/>
      <c r="M40" s="192"/>
      <c r="N40" s="192"/>
      <c r="O40" s="195"/>
      <c r="P40" s="194"/>
    </row>
    <row r="41" spans="2:16" s="171" customFormat="1" ht="12.75" customHeight="1">
      <c r="B41" s="189">
        <v>23</v>
      </c>
      <c r="C41" s="190"/>
      <c r="D41" s="218"/>
      <c r="E41" s="192"/>
      <c r="F41" s="192"/>
      <c r="G41" s="192"/>
      <c r="H41" s="192"/>
      <c r="I41" s="192"/>
      <c r="J41" s="192"/>
      <c r="K41" s="192"/>
      <c r="L41" s="192"/>
      <c r="M41" s="192"/>
      <c r="N41" s="192"/>
      <c r="O41" s="195"/>
      <c r="P41" s="194"/>
    </row>
    <row r="42" spans="2:16" s="171" customFormat="1" ht="12.75" customHeight="1">
      <c r="B42" s="189">
        <v>24</v>
      </c>
      <c r="C42" s="190"/>
      <c r="D42" s="218"/>
      <c r="E42" s="192"/>
      <c r="F42" s="192"/>
      <c r="G42" s="192"/>
      <c r="H42" s="192"/>
      <c r="I42" s="192"/>
      <c r="J42" s="192"/>
      <c r="K42" s="192"/>
      <c r="L42" s="192"/>
      <c r="M42" s="192"/>
      <c r="N42" s="192"/>
      <c r="O42" s="195"/>
      <c r="P42" s="194"/>
    </row>
    <row r="43" spans="2:16" s="171" customFormat="1" ht="12.75" customHeight="1">
      <c r="B43" s="189">
        <v>25</v>
      </c>
      <c r="C43" s="190"/>
      <c r="D43" s="218"/>
      <c r="E43" s="192"/>
      <c r="F43" s="192"/>
      <c r="G43" s="192"/>
      <c r="H43" s="192"/>
      <c r="I43" s="192"/>
      <c r="J43" s="192"/>
      <c r="K43" s="192"/>
      <c r="L43" s="192"/>
      <c r="M43" s="192"/>
      <c r="N43" s="192"/>
      <c r="O43" s="195"/>
      <c r="P43" s="194"/>
    </row>
    <row r="44" spans="2:16" s="171" customFormat="1" ht="12.75" customHeight="1">
      <c r="B44" s="189">
        <v>26</v>
      </c>
      <c r="C44" s="190"/>
      <c r="D44" s="218"/>
      <c r="E44" s="192"/>
      <c r="F44" s="192"/>
      <c r="G44" s="192"/>
      <c r="H44" s="192"/>
      <c r="I44" s="192"/>
      <c r="J44" s="192"/>
      <c r="K44" s="192"/>
      <c r="L44" s="192"/>
      <c r="M44" s="192"/>
      <c r="N44" s="192"/>
      <c r="O44" s="195"/>
      <c r="P44" s="194"/>
    </row>
    <row r="45" spans="2:16" s="171" customFormat="1" ht="12.75" customHeight="1">
      <c r="B45" s="189">
        <v>27</v>
      </c>
      <c r="C45" s="190"/>
      <c r="D45" s="218"/>
      <c r="E45" s="192"/>
      <c r="F45" s="192"/>
      <c r="G45" s="192"/>
      <c r="H45" s="192"/>
      <c r="I45" s="192"/>
      <c r="J45" s="192"/>
      <c r="K45" s="192"/>
      <c r="L45" s="192"/>
      <c r="M45" s="192"/>
      <c r="N45" s="192"/>
      <c r="O45" s="195"/>
      <c r="P45" s="194"/>
    </row>
    <row r="46" spans="2:16" s="171" customFormat="1" ht="12.75" customHeight="1">
      <c r="B46" s="189">
        <v>28</v>
      </c>
      <c r="C46" s="190"/>
      <c r="D46" s="218"/>
      <c r="E46" s="192"/>
      <c r="F46" s="192"/>
      <c r="G46" s="192"/>
      <c r="H46" s="192"/>
      <c r="I46" s="192"/>
      <c r="J46" s="192"/>
      <c r="K46" s="192"/>
      <c r="L46" s="192"/>
      <c r="M46" s="192"/>
      <c r="N46" s="192"/>
      <c r="O46" s="195"/>
      <c r="P46" s="194"/>
    </row>
    <row r="47" spans="2:16" s="171" customFormat="1" ht="12.75" customHeight="1">
      <c r="B47" s="189">
        <v>29</v>
      </c>
      <c r="C47" s="190"/>
      <c r="D47" s="218"/>
      <c r="E47" s="192"/>
      <c r="F47" s="192"/>
      <c r="G47" s="192"/>
      <c r="H47" s="192"/>
      <c r="I47" s="192"/>
      <c r="J47" s="192"/>
      <c r="K47" s="192"/>
      <c r="L47" s="192"/>
      <c r="M47" s="192"/>
      <c r="N47" s="192"/>
      <c r="O47" s="195"/>
      <c r="P47" s="194"/>
    </row>
    <row r="48" spans="2:16" s="171" customFormat="1" ht="12.75" customHeight="1">
      <c r="B48" s="189">
        <v>30</v>
      </c>
      <c r="C48" s="224"/>
      <c r="D48" s="225"/>
      <c r="E48" s="226"/>
      <c r="F48" s="226"/>
      <c r="G48" s="226"/>
      <c r="H48" s="226"/>
      <c r="I48" s="226"/>
      <c r="J48" s="226"/>
      <c r="K48" s="226"/>
      <c r="L48" s="226"/>
      <c r="M48" s="226"/>
      <c r="N48" s="226"/>
      <c r="O48" s="227"/>
      <c r="P48" s="228"/>
    </row>
    <row r="49" spans="2:16" s="171" customFormat="1" ht="12.75" customHeight="1">
      <c r="B49" s="618" t="s">
        <v>346</v>
      </c>
      <c r="C49" s="619"/>
      <c r="D49" s="202">
        <f>ROUND(D50/30*7/40,2)</f>
        <v>0</v>
      </c>
      <c r="E49" s="202">
        <f>ROUND(E50/31*7/40,2)</f>
        <v>0</v>
      </c>
      <c r="F49" s="202">
        <f>ROUND(F50/30*7/40,2)</f>
        <v>0</v>
      </c>
      <c r="G49" s="202">
        <f>ROUND(G50/31*7/40,2)</f>
        <v>0</v>
      </c>
      <c r="H49" s="202">
        <f>ROUND(H50/31*7/40,2)</f>
        <v>0</v>
      </c>
      <c r="I49" s="202">
        <f>ROUND(I50/30*7/40,2)</f>
        <v>0</v>
      </c>
      <c r="J49" s="202">
        <f>ROUND(J50/31*7/40,2)</f>
        <v>0</v>
      </c>
      <c r="K49" s="202">
        <f>ROUND(K50/30*7/40,2)</f>
        <v>0</v>
      </c>
      <c r="L49" s="202">
        <f>ROUND(L50/31*7/40,2)</f>
        <v>0</v>
      </c>
      <c r="M49" s="202">
        <f>ROUND(M50/31*7/40,2)</f>
        <v>0</v>
      </c>
      <c r="N49" s="202">
        <f>ROUND(N50/28*7/40,2)</f>
        <v>0</v>
      </c>
      <c r="O49" s="202">
        <f>ROUND(O50/31*7/40,2)</f>
        <v>0</v>
      </c>
      <c r="P49" s="188" t="s">
        <v>342</v>
      </c>
    </row>
    <row r="50" spans="2:16" s="171" customFormat="1" ht="12.75" customHeight="1">
      <c r="B50" s="616" t="s">
        <v>347</v>
      </c>
      <c r="C50" s="617"/>
      <c r="D50" s="203">
        <f aca="true" t="shared" si="6" ref="D50:O50">SUM(D51:D60)</f>
        <v>0</v>
      </c>
      <c r="E50" s="203">
        <f t="shared" si="6"/>
        <v>0</v>
      </c>
      <c r="F50" s="203">
        <f t="shared" si="6"/>
        <v>0</v>
      </c>
      <c r="G50" s="203">
        <f t="shared" si="6"/>
        <v>0</v>
      </c>
      <c r="H50" s="203">
        <f t="shared" si="6"/>
        <v>0</v>
      </c>
      <c r="I50" s="203">
        <f t="shared" si="6"/>
        <v>0</v>
      </c>
      <c r="J50" s="203">
        <f t="shared" si="6"/>
        <v>0</v>
      </c>
      <c r="K50" s="203">
        <f t="shared" si="6"/>
        <v>0</v>
      </c>
      <c r="L50" s="203">
        <f t="shared" si="6"/>
        <v>0</v>
      </c>
      <c r="M50" s="203">
        <f t="shared" si="6"/>
        <v>0</v>
      </c>
      <c r="N50" s="203">
        <f t="shared" si="6"/>
        <v>0</v>
      </c>
      <c r="O50" s="203">
        <f t="shared" si="6"/>
        <v>0</v>
      </c>
      <c r="P50" s="204"/>
    </row>
    <row r="51" spans="2:16" s="171" customFormat="1" ht="12.75" customHeight="1">
      <c r="B51" s="229">
        <v>1</v>
      </c>
      <c r="C51" s="219"/>
      <c r="D51" s="230"/>
      <c r="E51" s="231"/>
      <c r="F51" s="231"/>
      <c r="G51" s="231"/>
      <c r="H51" s="231"/>
      <c r="I51" s="231"/>
      <c r="J51" s="231"/>
      <c r="K51" s="231"/>
      <c r="L51" s="231"/>
      <c r="M51" s="231"/>
      <c r="N51" s="231"/>
      <c r="O51" s="232"/>
      <c r="P51" s="223"/>
    </row>
    <row r="52" spans="2:16" s="171" customFormat="1" ht="12.75" customHeight="1">
      <c r="B52" s="189">
        <v>2</v>
      </c>
      <c r="C52" s="190"/>
      <c r="D52" s="233"/>
      <c r="E52" s="207"/>
      <c r="F52" s="207"/>
      <c r="G52" s="207"/>
      <c r="H52" s="207"/>
      <c r="I52" s="207"/>
      <c r="J52" s="207"/>
      <c r="K52" s="207"/>
      <c r="L52" s="207"/>
      <c r="M52" s="207"/>
      <c r="N52" s="207"/>
      <c r="O52" s="208"/>
      <c r="P52" s="194"/>
    </row>
    <row r="53" spans="2:16" s="171" customFormat="1" ht="12.75" customHeight="1">
      <c r="B53" s="189">
        <v>3</v>
      </c>
      <c r="C53" s="190"/>
      <c r="D53" s="233"/>
      <c r="E53" s="207"/>
      <c r="F53" s="207"/>
      <c r="G53" s="207"/>
      <c r="H53" s="207"/>
      <c r="I53" s="207"/>
      <c r="J53" s="207"/>
      <c r="K53" s="207"/>
      <c r="L53" s="207"/>
      <c r="M53" s="207"/>
      <c r="N53" s="207"/>
      <c r="O53" s="208"/>
      <c r="P53" s="194"/>
    </row>
    <row r="54" spans="2:16" s="171" customFormat="1" ht="12.75" customHeight="1">
      <c r="B54" s="189">
        <v>4</v>
      </c>
      <c r="C54" s="190"/>
      <c r="D54" s="233"/>
      <c r="E54" s="207"/>
      <c r="F54" s="207"/>
      <c r="G54" s="207"/>
      <c r="H54" s="207"/>
      <c r="I54" s="207"/>
      <c r="J54" s="207"/>
      <c r="K54" s="207"/>
      <c r="L54" s="207"/>
      <c r="M54" s="207"/>
      <c r="N54" s="207"/>
      <c r="O54" s="208"/>
      <c r="P54" s="194"/>
    </row>
    <row r="55" spans="2:16" s="171" customFormat="1" ht="12.75" customHeight="1">
      <c r="B55" s="189">
        <v>5</v>
      </c>
      <c r="C55" s="190"/>
      <c r="D55" s="233"/>
      <c r="E55" s="207"/>
      <c r="F55" s="207"/>
      <c r="G55" s="207"/>
      <c r="H55" s="207"/>
      <c r="I55" s="207"/>
      <c r="J55" s="207"/>
      <c r="K55" s="207"/>
      <c r="L55" s="207"/>
      <c r="M55" s="207"/>
      <c r="N55" s="207"/>
      <c r="O55" s="208"/>
      <c r="P55" s="194"/>
    </row>
    <row r="56" spans="2:16" s="171" customFormat="1" ht="12.75" customHeight="1">
      <c r="B56" s="189">
        <v>6</v>
      </c>
      <c r="C56" s="190"/>
      <c r="D56" s="233"/>
      <c r="E56" s="207"/>
      <c r="F56" s="207"/>
      <c r="G56" s="207"/>
      <c r="H56" s="207"/>
      <c r="I56" s="207"/>
      <c r="J56" s="207"/>
      <c r="K56" s="207"/>
      <c r="L56" s="207"/>
      <c r="M56" s="207"/>
      <c r="N56" s="207"/>
      <c r="O56" s="208"/>
      <c r="P56" s="194"/>
    </row>
    <row r="57" spans="2:16" s="171" customFormat="1" ht="12.75" customHeight="1">
      <c r="B57" s="189">
        <v>7</v>
      </c>
      <c r="C57" s="190"/>
      <c r="D57" s="233"/>
      <c r="E57" s="207"/>
      <c r="F57" s="207"/>
      <c r="G57" s="207"/>
      <c r="H57" s="207"/>
      <c r="I57" s="207"/>
      <c r="J57" s="207"/>
      <c r="K57" s="207"/>
      <c r="L57" s="207"/>
      <c r="M57" s="207"/>
      <c r="N57" s="207"/>
      <c r="O57" s="208"/>
      <c r="P57" s="194"/>
    </row>
    <row r="58" spans="2:16" s="171" customFormat="1" ht="12.75" customHeight="1">
      <c r="B58" s="189">
        <v>8</v>
      </c>
      <c r="C58" s="190"/>
      <c r="D58" s="233"/>
      <c r="E58" s="207"/>
      <c r="F58" s="207"/>
      <c r="G58" s="207"/>
      <c r="H58" s="207"/>
      <c r="I58" s="207"/>
      <c r="J58" s="207"/>
      <c r="K58" s="207"/>
      <c r="L58" s="207"/>
      <c r="M58" s="207"/>
      <c r="N58" s="207"/>
      <c r="O58" s="208"/>
      <c r="P58" s="194"/>
    </row>
    <row r="59" spans="2:16" s="171" customFormat="1" ht="12.75" customHeight="1">
      <c r="B59" s="189">
        <v>9</v>
      </c>
      <c r="C59" s="190"/>
      <c r="D59" s="233"/>
      <c r="E59" s="207"/>
      <c r="F59" s="207"/>
      <c r="G59" s="207"/>
      <c r="H59" s="207"/>
      <c r="I59" s="207"/>
      <c r="J59" s="207"/>
      <c r="K59" s="207"/>
      <c r="L59" s="207"/>
      <c r="M59" s="207"/>
      <c r="N59" s="207"/>
      <c r="O59" s="234"/>
      <c r="P59" s="194"/>
    </row>
    <row r="60" spans="2:16" s="171" customFormat="1" ht="12.75" customHeight="1" thickBot="1">
      <c r="B60" s="235">
        <v>10</v>
      </c>
      <c r="C60" s="236"/>
      <c r="D60" s="237"/>
      <c r="E60" s="238"/>
      <c r="F60" s="238"/>
      <c r="G60" s="238"/>
      <c r="H60" s="238"/>
      <c r="I60" s="238"/>
      <c r="J60" s="238"/>
      <c r="K60" s="238"/>
      <c r="L60" s="238"/>
      <c r="M60" s="238"/>
      <c r="N60" s="238"/>
      <c r="O60" s="239"/>
      <c r="P60" s="240"/>
    </row>
    <row r="61" spans="2:16" s="171" customFormat="1" ht="11.25">
      <c r="B61" s="241" t="s">
        <v>348</v>
      </c>
      <c r="C61" s="241"/>
      <c r="D61" s="241"/>
      <c r="E61" s="241"/>
      <c r="F61" s="241"/>
      <c r="G61" s="241"/>
      <c r="H61" s="241"/>
      <c r="I61" s="241"/>
      <c r="J61" s="241"/>
      <c r="K61" s="241"/>
      <c r="L61" s="241"/>
      <c r="M61" s="241"/>
      <c r="N61" s="241"/>
      <c r="O61" s="241"/>
      <c r="P61" s="241"/>
    </row>
    <row r="62" spans="2:16" s="171" customFormat="1" ht="11.25">
      <c r="B62" s="241" t="s">
        <v>349</v>
      </c>
      <c r="C62" s="241"/>
      <c r="D62" s="241"/>
      <c r="E62" s="241"/>
      <c r="F62" s="241"/>
      <c r="G62" s="241"/>
      <c r="H62" s="241"/>
      <c r="I62" s="241"/>
      <c r="J62" s="241"/>
      <c r="K62" s="241"/>
      <c r="L62" s="241"/>
      <c r="M62" s="241"/>
      <c r="N62" s="241"/>
      <c r="O62" s="241"/>
      <c r="P62" s="241"/>
    </row>
    <row r="63" spans="2:16" s="171" customFormat="1" ht="11.25">
      <c r="B63" s="241" t="s">
        <v>350</v>
      </c>
      <c r="C63" s="241"/>
      <c r="D63" s="241"/>
      <c r="E63" s="241"/>
      <c r="F63" s="241"/>
      <c r="G63" s="241"/>
      <c r="H63" s="241"/>
      <c r="I63" s="241"/>
      <c r="J63" s="241"/>
      <c r="K63" s="241"/>
      <c r="L63" s="241"/>
      <c r="M63" s="241"/>
      <c r="N63" s="241"/>
      <c r="O63" s="241"/>
      <c r="P63" s="241"/>
    </row>
    <row r="64" spans="2:16" s="171" customFormat="1" ht="11.25">
      <c r="B64" s="241" t="s">
        <v>351</v>
      </c>
      <c r="C64" s="241"/>
      <c r="D64" s="241"/>
      <c r="E64" s="241"/>
      <c r="F64" s="241"/>
      <c r="G64" s="241"/>
      <c r="H64" s="241"/>
      <c r="I64" s="241"/>
      <c r="J64" s="241"/>
      <c r="K64" s="241"/>
      <c r="L64" s="241"/>
      <c r="M64" s="241"/>
      <c r="N64" s="241"/>
      <c r="O64" s="241"/>
      <c r="P64" s="241"/>
    </row>
    <row r="65" spans="2:16" s="171" customFormat="1" ht="11.25">
      <c r="B65" s="241" t="s">
        <v>352</v>
      </c>
      <c r="C65" s="241"/>
      <c r="D65" s="241"/>
      <c r="E65" s="241"/>
      <c r="F65" s="241"/>
      <c r="G65" s="241"/>
      <c r="H65" s="241"/>
      <c r="I65" s="241"/>
      <c r="J65" s="241"/>
      <c r="K65" s="241"/>
      <c r="L65" s="241"/>
      <c r="M65" s="241"/>
      <c r="N65" s="241"/>
      <c r="O65" s="241"/>
      <c r="P65" s="241"/>
    </row>
    <row r="66" spans="2:16" s="171" customFormat="1" ht="11.25">
      <c r="B66" s="241" t="s">
        <v>353</v>
      </c>
      <c r="C66" s="241"/>
      <c r="D66" s="241"/>
      <c r="E66" s="241"/>
      <c r="F66" s="241"/>
      <c r="G66" s="241"/>
      <c r="H66" s="241"/>
      <c r="I66" s="241"/>
      <c r="J66" s="241"/>
      <c r="K66" s="241"/>
      <c r="L66" s="241"/>
      <c r="M66" s="241"/>
      <c r="N66" s="241"/>
      <c r="O66" s="241"/>
      <c r="P66" s="241"/>
    </row>
  </sheetData>
  <sheetProtection/>
  <mergeCells count="14">
    <mergeCell ref="B12:C12"/>
    <mergeCell ref="B13:C13"/>
    <mergeCell ref="B17:C17"/>
    <mergeCell ref="B18:C18"/>
    <mergeCell ref="B49:C49"/>
    <mergeCell ref="B50:C50"/>
    <mergeCell ref="A1:L1"/>
    <mergeCell ref="B2:C3"/>
    <mergeCell ref="D2:O2"/>
    <mergeCell ref="P2:P3"/>
    <mergeCell ref="B4:C4"/>
    <mergeCell ref="B5:C5"/>
    <mergeCell ref="P5:P6"/>
    <mergeCell ref="B6:C6"/>
  </mergeCells>
  <dataValidations count="3">
    <dataValidation allowBlank="1" showInputMessage="1" showErrorMessage="1" imeMode="on" sqref="D7:O11 D19:O48"/>
    <dataValidation allowBlank="1" showInputMessage="1" showErrorMessage="1" imeMode="halfAlpha" sqref="D14:O16 D51:O60"/>
    <dataValidation allowBlank="1" showInputMessage="1" showErrorMessage="1" imeMode="hiragana" sqref="C7:C11 P5 P7:P60 C51:C60 C19:C48 C14:C16"/>
  </dataValidations>
  <printOptions/>
  <pageMargins left="0.7086614173228347" right="0.7086614173228347" top="0.3937007874015748" bottom="0.5905511811023623" header="0.5118110236220472" footer="0.31496062992125984"/>
  <pageSetup horizontalDpi="600" verticalDpi="600" orientation="portrait" paperSize="9" r:id="rId1"/>
  <headerFooter alignWithMargins="0">
    <oddFooter>&amp;L養&amp;C&amp;A
</oddFooter>
  </headerFooter>
</worksheet>
</file>

<file path=xl/worksheets/sheet7.xml><?xml version="1.0" encoding="utf-8"?>
<worksheet xmlns="http://schemas.openxmlformats.org/spreadsheetml/2006/main" xmlns:r="http://schemas.openxmlformats.org/officeDocument/2006/relationships">
  <dimension ref="A1:P66"/>
  <sheetViews>
    <sheetView view="pageBreakPreview" zoomScaleSheetLayoutView="100" zoomScalePageLayoutView="0" workbookViewId="0" topLeftCell="A1">
      <selection activeCell="D3" sqref="D3"/>
    </sheetView>
  </sheetViews>
  <sheetFormatPr defaultColWidth="9.00390625" defaultRowHeight="13.5"/>
  <cols>
    <col min="1" max="1" width="1.875" style="319" customWidth="1"/>
    <col min="2" max="2" width="2.625" style="319" customWidth="1"/>
    <col min="3" max="3" width="15.625" style="319" customWidth="1"/>
    <col min="4" max="15" width="4.375" style="319" customWidth="1"/>
    <col min="16" max="16" width="15.875" style="319" customWidth="1"/>
    <col min="17" max="16384" width="9.00390625" style="319" customWidth="1"/>
  </cols>
  <sheetData>
    <row r="1" spans="1:12" s="243" customFormat="1" ht="14.25" thickBot="1">
      <c r="A1" s="624" t="s">
        <v>435</v>
      </c>
      <c r="B1" s="625"/>
      <c r="C1" s="625"/>
      <c r="D1" s="625"/>
      <c r="E1" s="625"/>
      <c r="F1" s="625"/>
      <c r="G1" s="625"/>
      <c r="H1" s="625"/>
      <c r="I1" s="625"/>
      <c r="J1" s="625"/>
      <c r="K1" s="625"/>
      <c r="L1" s="625"/>
    </row>
    <row r="2" spans="2:16" s="243" customFormat="1" ht="13.5" customHeight="1">
      <c r="B2" s="626" t="s">
        <v>333</v>
      </c>
      <c r="C2" s="627"/>
      <c r="D2" s="630" t="s">
        <v>436</v>
      </c>
      <c r="E2" s="631"/>
      <c r="F2" s="631"/>
      <c r="G2" s="631"/>
      <c r="H2" s="631"/>
      <c r="I2" s="631"/>
      <c r="J2" s="631"/>
      <c r="K2" s="631"/>
      <c r="L2" s="631"/>
      <c r="M2" s="631"/>
      <c r="N2" s="631"/>
      <c r="O2" s="632"/>
      <c r="P2" s="633" t="s">
        <v>334</v>
      </c>
    </row>
    <row r="3" spans="2:16" s="243" customFormat="1" ht="13.5" customHeight="1" thickBot="1">
      <c r="B3" s="628"/>
      <c r="C3" s="629"/>
      <c r="D3" s="244" t="s">
        <v>283</v>
      </c>
      <c r="E3" s="245" t="s">
        <v>318</v>
      </c>
      <c r="F3" s="245" t="s">
        <v>319</v>
      </c>
      <c r="G3" s="245" t="s">
        <v>284</v>
      </c>
      <c r="H3" s="245" t="s">
        <v>285</v>
      </c>
      <c r="I3" s="245" t="s">
        <v>286</v>
      </c>
      <c r="J3" s="245" t="s">
        <v>287</v>
      </c>
      <c r="K3" s="245" t="s">
        <v>288</v>
      </c>
      <c r="L3" s="245" t="s">
        <v>289</v>
      </c>
      <c r="M3" s="245" t="s">
        <v>290</v>
      </c>
      <c r="N3" s="245" t="s">
        <v>291</v>
      </c>
      <c r="O3" s="246" t="s">
        <v>292</v>
      </c>
      <c r="P3" s="634"/>
    </row>
    <row r="4" spans="2:16" s="243" customFormat="1" ht="12.75" customHeight="1" thickBot="1">
      <c r="B4" s="635" t="s">
        <v>336</v>
      </c>
      <c r="C4" s="636"/>
      <c r="D4" s="247">
        <f aca="true" t="shared" si="0" ref="D4:O4">ROUNDDOWN(D5+D17,0)</f>
        <v>0</v>
      </c>
      <c r="E4" s="247">
        <f t="shared" si="0"/>
        <v>0</v>
      </c>
      <c r="F4" s="247">
        <f t="shared" si="0"/>
        <v>0</v>
      </c>
      <c r="G4" s="247">
        <f t="shared" si="0"/>
        <v>0</v>
      </c>
      <c r="H4" s="247">
        <f t="shared" si="0"/>
        <v>0</v>
      </c>
      <c r="I4" s="247">
        <f t="shared" si="0"/>
        <v>0</v>
      </c>
      <c r="J4" s="247">
        <f t="shared" si="0"/>
        <v>0</v>
      </c>
      <c r="K4" s="247">
        <f t="shared" si="0"/>
        <v>0</v>
      </c>
      <c r="L4" s="247">
        <f t="shared" si="0"/>
        <v>0</v>
      </c>
      <c r="M4" s="247">
        <f t="shared" si="0"/>
        <v>0</v>
      </c>
      <c r="N4" s="247">
        <f t="shared" si="0"/>
        <v>0</v>
      </c>
      <c r="O4" s="247">
        <f t="shared" si="0"/>
        <v>0</v>
      </c>
      <c r="P4" s="248" t="s">
        <v>337</v>
      </c>
    </row>
    <row r="5" spans="2:16" s="243" customFormat="1" ht="12.75" customHeight="1">
      <c r="B5" s="637" t="s">
        <v>338</v>
      </c>
      <c r="C5" s="638"/>
      <c r="D5" s="249">
        <f aca="true" t="shared" si="1" ref="D5:O5">D6+D12</f>
        <v>0</v>
      </c>
      <c r="E5" s="250">
        <f t="shared" si="1"/>
        <v>0</v>
      </c>
      <c r="F5" s="250">
        <f t="shared" si="1"/>
        <v>0</v>
      </c>
      <c r="G5" s="250">
        <f t="shared" si="1"/>
        <v>0</v>
      </c>
      <c r="H5" s="250">
        <f t="shared" si="1"/>
        <v>0</v>
      </c>
      <c r="I5" s="250">
        <f t="shared" si="1"/>
        <v>0</v>
      </c>
      <c r="J5" s="250">
        <f t="shared" si="1"/>
        <v>0</v>
      </c>
      <c r="K5" s="250">
        <f t="shared" si="1"/>
        <v>0</v>
      </c>
      <c r="L5" s="250">
        <f t="shared" si="1"/>
        <v>0</v>
      </c>
      <c r="M5" s="250">
        <f t="shared" si="1"/>
        <v>0</v>
      </c>
      <c r="N5" s="250">
        <f t="shared" si="1"/>
        <v>0</v>
      </c>
      <c r="O5" s="251">
        <f t="shared" si="1"/>
        <v>0</v>
      </c>
      <c r="P5" s="639" t="s">
        <v>354</v>
      </c>
    </row>
    <row r="6" spans="2:16" s="243" customFormat="1" ht="12.75" customHeight="1">
      <c r="B6" s="641" t="s">
        <v>340</v>
      </c>
      <c r="C6" s="642"/>
      <c r="D6" s="252">
        <f aca="true" t="shared" si="2" ref="D6:O6">COUNTIF(D7:D11,"○")</f>
        <v>0</v>
      </c>
      <c r="E6" s="253">
        <f t="shared" si="2"/>
        <v>0</v>
      </c>
      <c r="F6" s="253">
        <f t="shared" si="2"/>
        <v>0</v>
      </c>
      <c r="G6" s="253">
        <f t="shared" si="2"/>
        <v>0</v>
      </c>
      <c r="H6" s="253">
        <f t="shared" si="2"/>
        <v>0</v>
      </c>
      <c r="I6" s="253">
        <f t="shared" si="2"/>
        <v>0</v>
      </c>
      <c r="J6" s="253">
        <f t="shared" si="2"/>
        <v>0</v>
      </c>
      <c r="K6" s="253">
        <f t="shared" si="2"/>
        <v>0</v>
      </c>
      <c r="L6" s="253">
        <f t="shared" si="2"/>
        <v>0</v>
      </c>
      <c r="M6" s="253">
        <f t="shared" si="2"/>
        <v>0</v>
      </c>
      <c r="N6" s="253">
        <f t="shared" si="2"/>
        <v>0</v>
      </c>
      <c r="O6" s="254">
        <f t="shared" si="2"/>
        <v>0</v>
      </c>
      <c r="P6" s="640"/>
    </row>
    <row r="7" spans="2:16" s="243" customFormat="1" ht="12.75" customHeight="1">
      <c r="B7" s="255">
        <v>1</v>
      </c>
      <c r="C7" s="256"/>
      <c r="D7" s="257"/>
      <c r="E7" s="258"/>
      <c r="F7" s="258"/>
      <c r="G7" s="258"/>
      <c r="H7" s="258"/>
      <c r="I7" s="258"/>
      <c r="J7" s="258"/>
      <c r="K7" s="258"/>
      <c r="L7" s="258"/>
      <c r="M7" s="258"/>
      <c r="N7" s="258"/>
      <c r="O7" s="259"/>
      <c r="P7" s="260"/>
    </row>
    <row r="8" spans="2:16" s="243" customFormat="1" ht="12.75" customHeight="1">
      <c r="B8" s="261">
        <v>2</v>
      </c>
      <c r="C8" s="262"/>
      <c r="D8" s="263"/>
      <c r="E8" s="264"/>
      <c r="F8" s="264"/>
      <c r="G8" s="264"/>
      <c r="H8" s="264"/>
      <c r="I8" s="264"/>
      <c r="J8" s="264"/>
      <c r="K8" s="264"/>
      <c r="L8" s="264"/>
      <c r="M8" s="264"/>
      <c r="N8" s="264"/>
      <c r="O8" s="265"/>
      <c r="P8" s="266"/>
    </row>
    <row r="9" spans="2:16" s="243" customFormat="1" ht="12.75" customHeight="1">
      <c r="B9" s="261">
        <v>3</v>
      </c>
      <c r="C9" s="262"/>
      <c r="D9" s="263"/>
      <c r="E9" s="264"/>
      <c r="F9" s="264"/>
      <c r="G9" s="264"/>
      <c r="H9" s="264"/>
      <c r="I9" s="264"/>
      <c r="J9" s="264"/>
      <c r="K9" s="264"/>
      <c r="L9" s="264"/>
      <c r="M9" s="264"/>
      <c r="N9" s="264"/>
      <c r="O9" s="267"/>
      <c r="P9" s="266"/>
    </row>
    <row r="10" spans="2:16" s="243" customFormat="1" ht="12.75" customHeight="1">
      <c r="B10" s="261">
        <v>4</v>
      </c>
      <c r="C10" s="262"/>
      <c r="D10" s="263"/>
      <c r="E10" s="264"/>
      <c r="F10" s="264"/>
      <c r="G10" s="264"/>
      <c r="H10" s="264"/>
      <c r="I10" s="264"/>
      <c r="J10" s="264"/>
      <c r="K10" s="264"/>
      <c r="L10" s="264"/>
      <c r="M10" s="264"/>
      <c r="N10" s="264"/>
      <c r="O10" s="267"/>
      <c r="P10" s="266"/>
    </row>
    <row r="11" spans="2:16" s="243" customFormat="1" ht="12.75" customHeight="1">
      <c r="B11" s="268">
        <v>5</v>
      </c>
      <c r="C11" s="269"/>
      <c r="D11" s="270"/>
      <c r="E11" s="271"/>
      <c r="F11" s="271"/>
      <c r="G11" s="271"/>
      <c r="H11" s="271"/>
      <c r="I11" s="271"/>
      <c r="J11" s="271"/>
      <c r="K11" s="271"/>
      <c r="L11" s="271"/>
      <c r="M11" s="271"/>
      <c r="N11" s="271"/>
      <c r="O11" s="272"/>
      <c r="P11" s="273"/>
    </row>
    <row r="12" spans="2:16" s="243" customFormat="1" ht="12.75" customHeight="1">
      <c r="B12" s="643" t="s">
        <v>341</v>
      </c>
      <c r="C12" s="644"/>
      <c r="D12" s="274">
        <f>ROUND(D13/30*7/40,2)</f>
        <v>0</v>
      </c>
      <c r="E12" s="274">
        <f>ROUND(E13/31*7/40,2)</f>
        <v>0</v>
      </c>
      <c r="F12" s="274">
        <f>ROUND(F13/30*7/40,2)</f>
        <v>0</v>
      </c>
      <c r="G12" s="274">
        <f>ROUND(G13/31*7/40,2)</f>
        <v>0</v>
      </c>
      <c r="H12" s="274">
        <f>ROUND(H13/31*7/40,2)</f>
        <v>0</v>
      </c>
      <c r="I12" s="274">
        <f>ROUND(I13/30*7/40,2)</f>
        <v>0</v>
      </c>
      <c r="J12" s="274">
        <f>ROUND(J13/31*7/40,2)</f>
        <v>0</v>
      </c>
      <c r="K12" s="274">
        <f>ROUND(K13/30*7/40,2)</f>
        <v>0</v>
      </c>
      <c r="L12" s="274">
        <f>ROUND(L13/31*7/40,2)</f>
        <v>0</v>
      </c>
      <c r="M12" s="274">
        <f>ROUND(M13/31*7/40,2)</f>
        <v>0</v>
      </c>
      <c r="N12" s="274">
        <f>ROUND(N13/28*7/40,2)</f>
        <v>0</v>
      </c>
      <c r="O12" s="274">
        <f>ROUND(O13/31*7/40,2)</f>
        <v>0</v>
      </c>
      <c r="P12" s="260" t="s">
        <v>342</v>
      </c>
    </row>
    <row r="13" spans="2:16" s="243" customFormat="1" ht="12.75" customHeight="1">
      <c r="B13" s="641" t="s">
        <v>343</v>
      </c>
      <c r="C13" s="642"/>
      <c r="D13" s="275">
        <f aca="true" t="shared" si="3" ref="D13:O13">SUM(D14:D16)</f>
        <v>0</v>
      </c>
      <c r="E13" s="275">
        <f t="shared" si="3"/>
        <v>0</v>
      </c>
      <c r="F13" s="275">
        <f t="shared" si="3"/>
        <v>0</v>
      </c>
      <c r="G13" s="275">
        <f t="shared" si="3"/>
        <v>0</v>
      </c>
      <c r="H13" s="275">
        <f t="shared" si="3"/>
        <v>0</v>
      </c>
      <c r="I13" s="275">
        <f t="shared" si="3"/>
        <v>0</v>
      </c>
      <c r="J13" s="275">
        <f t="shared" si="3"/>
        <v>0</v>
      </c>
      <c r="K13" s="275">
        <f t="shared" si="3"/>
        <v>0</v>
      </c>
      <c r="L13" s="275">
        <f t="shared" si="3"/>
        <v>0</v>
      </c>
      <c r="M13" s="275">
        <f t="shared" si="3"/>
        <v>0</v>
      </c>
      <c r="N13" s="275">
        <f t="shared" si="3"/>
        <v>0</v>
      </c>
      <c r="O13" s="275">
        <f t="shared" si="3"/>
        <v>0</v>
      </c>
      <c r="P13" s="276"/>
    </row>
    <row r="14" spans="2:16" s="243" customFormat="1" ht="12.75" customHeight="1">
      <c r="B14" s="261">
        <v>1</v>
      </c>
      <c r="C14" s="262"/>
      <c r="D14" s="277"/>
      <c r="E14" s="278"/>
      <c r="F14" s="278"/>
      <c r="G14" s="278"/>
      <c r="H14" s="278"/>
      <c r="I14" s="279"/>
      <c r="J14" s="279"/>
      <c r="K14" s="279"/>
      <c r="L14" s="279"/>
      <c r="M14" s="279"/>
      <c r="N14" s="279"/>
      <c r="O14" s="280"/>
      <c r="P14" s="266"/>
    </row>
    <row r="15" spans="2:16" s="243" customFormat="1" ht="12.75" customHeight="1">
      <c r="B15" s="261">
        <v>2</v>
      </c>
      <c r="C15" s="262"/>
      <c r="D15" s="281"/>
      <c r="E15" s="279"/>
      <c r="F15" s="279"/>
      <c r="G15" s="279"/>
      <c r="H15" s="279"/>
      <c r="I15" s="279"/>
      <c r="J15" s="279"/>
      <c r="K15" s="279"/>
      <c r="L15" s="279"/>
      <c r="M15" s="279"/>
      <c r="N15" s="279"/>
      <c r="O15" s="280"/>
      <c r="P15" s="266"/>
    </row>
    <row r="16" spans="2:16" s="243" customFormat="1" ht="12.75" customHeight="1" thickBot="1">
      <c r="B16" s="261">
        <v>3</v>
      </c>
      <c r="C16" s="262"/>
      <c r="D16" s="281"/>
      <c r="E16" s="279"/>
      <c r="F16" s="279"/>
      <c r="G16" s="279"/>
      <c r="H16" s="279"/>
      <c r="I16" s="279"/>
      <c r="J16" s="279"/>
      <c r="K16" s="279"/>
      <c r="L16" s="279"/>
      <c r="M16" s="279"/>
      <c r="N16" s="279"/>
      <c r="O16" s="280"/>
      <c r="P16" s="266"/>
    </row>
    <row r="17" spans="2:16" s="243" customFormat="1" ht="12.75" customHeight="1">
      <c r="B17" s="637" t="s">
        <v>344</v>
      </c>
      <c r="C17" s="645"/>
      <c r="D17" s="282">
        <f aca="true" t="shared" si="4" ref="D17:O17">D18+D49</f>
        <v>0</v>
      </c>
      <c r="E17" s="283">
        <f t="shared" si="4"/>
        <v>0</v>
      </c>
      <c r="F17" s="283">
        <f t="shared" si="4"/>
        <v>0</v>
      </c>
      <c r="G17" s="283">
        <f t="shared" si="4"/>
        <v>0</v>
      </c>
      <c r="H17" s="283">
        <f t="shared" si="4"/>
        <v>0</v>
      </c>
      <c r="I17" s="283">
        <f t="shared" si="4"/>
        <v>0</v>
      </c>
      <c r="J17" s="283">
        <f t="shared" si="4"/>
        <v>0</v>
      </c>
      <c r="K17" s="283">
        <f t="shared" si="4"/>
        <v>0</v>
      </c>
      <c r="L17" s="283">
        <f t="shared" si="4"/>
        <v>0</v>
      </c>
      <c r="M17" s="283">
        <f t="shared" si="4"/>
        <v>0</v>
      </c>
      <c r="N17" s="283">
        <f t="shared" si="4"/>
        <v>0</v>
      </c>
      <c r="O17" s="284">
        <f t="shared" si="4"/>
        <v>0</v>
      </c>
      <c r="P17" s="285"/>
    </row>
    <row r="18" spans="2:16" s="243" customFormat="1" ht="12.75" customHeight="1">
      <c r="B18" s="646" t="s">
        <v>345</v>
      </c>
      <c r="C18" s="647"/>
      <c r="D18" s="286">
        <f aca="true" t="shared" si="5" ref="D18:O18">COUNTIF(D19:D48,"○")</f>
        <v>0</v>
      </c>
      <c r="E18" s="286">
        <f t="shared" si="5"/>
        <v>0</v>
      </c>
      <c r="F18" s="286">
        <f t="shared" si="5"/>
        <v>0</v>
      </c>
      <c r="G18" s="286">
        <f t="shared" si="5"/>
        <v>0</v>
      </c>
      <c r="H18" s="286">
        <f t="shared" si="5"/>
        <v>0</v>
      </c>
      <c r="I18" s="286">
        <f t="shared" si="5"/>
        <v>0</v>
      </c>
      <c r="J18" s="286">
        <f t="shared" si="5"/>
        <v>0</v>
      </c>
      <c r="K18" s="286">
        <f t="shared" si="5"/>
        <v>0</v>
      </c>
      <c r="L18" s="286">
        <f t="shared" si="5"/>
        <v>0</v>
      </c>
      <c r="M18" s="286">
        <f t="shared" si="5"/>
        <v>0</v>
      </c>
      <c r="N18" s="286">
        <f t="shared" si="5"/>
        <v>0</v>
      </c>
      <c r="O18" s="286">
        <f t="shared" si="5"/>
        <v>0</v>
      </c>
      <c r="P18" s="287"/>
    </row>
    <row r="19" spans="2:16" s="243" customFormat="1" ht="12.75" customHeight="1">
      <c r="B19" s="255">
        <v>1</v>
      </c>
      <c r="C19" s="256"/>
      <c r="D19" s="288"/>
      <c r="E19" s="289"/>
      <c r="F19" s="289"/>
      <c r="G19" s="289"/>
      <c r="H19" s="289"/>
      <c r="I19" s="289"/>
      <c r="J19" s="289"/>
      <c r="K19" s="289"/>
      <c r="L19" s="289"/>
      <c r="M19" s="289"/>
      <c r="N19" s="289"/>
      <c r="O19" s="290"/>
      <c r="P19" s="260"/>
    </row>
    <row r="20" spans="2:16" s="243" customFormat="1" ht="12.75" customHeight="1">
      <c r="B20" s="261">
        <v>2</v>
      </c>
      <c r="C20" s="262"/>
      <c r="D20" s="291"/>
      <c r="E20" s="292"/>
      <c r="F20" s="292"/>
      <c r="G20" s="292"/>
      <c r="H20" s="292"/>
      <c r="I20" s="292"/>
      <c r="J20" s="292"/>
      <c r="K20" s="292"/>
      <c r="L20" s="292"/>
      <c r="M20" s="292"/>
      <c r="N20" s="292"/>
      <c r="O20" s="293"/>
      <c r="P20" s="266"/>
    </row>
    <row r="21" spans="2:16" s="243" customFormat="1" ht="12.75" customHeight="1">
      <c r="B21" s="261">
        <v>3</v>
      </c>
      <c r="C21" s="262"/>
      <c r="D21" s="291"/>
      <c r="E21" s="292"/>
      <c r="F21" s="292"/>
      <c r="G21" s="292"/>
      <c r="H21" s="292"/>
      <c r="I21" s="292"/>
      <c r="J21" s="292"/>
      <c r="K21" s="292"/>
      <c r="L21" s="292"/>
      <c r="M21" s="292"/>
      <c r="N21" s="292"/>
      <c r="O21" s="293"/>
      <c r="P21" s="266"/>
    </row>
    <row r="22" spans="2:16" s="243" customFormat="1" ht="12.75" customHeight="1">
      <c r="B22" s="261">
        <v>4</v>
      </c>
      <c r="C22" s="262"/>
      <c r="D22" s="291"/>
      <c r="E22" s="292"/>
      <c r="F22" s="292"/>
      <c r="G22" s="292"/>
      <c r="H22" s="292"/>
      <c r="I22" s="292"/>
      <c r="J22" s="292"/>
      <c r="K22" s="292"/>
      <c r="L22" s="292"/>
      <c r="M22" s="292"/>
      <c r="N22" s="292"/>
      <c r="O22" s="293"/>
      <c r="P22" s="266"/>
    </row>
    <row r="23" spans="2:16" s="243" customFormat="1" ht="12.75" customHeight="1">
      <c r="B23" s="261">
        <v>5</v>
      </c>
      <c r="C23" s="262"/>
      <c r="D23" s="291"/>
      <c r="E23" s="292"/>
      <c r="F23" s="292"/>
      <c r="G23" s="292"/>
      <c r="H23" s="292"/>
      <c r="I23" s="292"/>
      <c r="J23" s="292"/>
      <c r="K23" s="292"/>
      <c r="L23" s="292"/>
      <c r="M23" s="292"/>
      <c r="N23" s="292"/>
      <c r="O23" s="293"/>
      <c r="P23" s="266"/>
    </row>
    <row r="24" spans="2:16" s="243" customFormat="1" ht="12.75" customHeight="1">
      <c r="B24" s="261">
        <v>6</v>
      </c>
      <c r="C24" s="294"/>
      <c r="D24" s="295"/>
      <c r="E24" s="296"/>
      <c r="F24" s="296"/>
      <c r="G24" s="296"/>
      <c r="H24" s="296"/>
      <c r="I24" s="296"/>
      <c r="J24" s="296"/>
      <c r="K24" s="296"/>
      <c r="L24" s="296"/>
      <c r="M24" s="296"/>
      <c r="N24" s="296"/>
      <c r="O24" s="297"/>
      <c r="P24" s="298"/>
    </row>
    <row r="25" spans="2:16" s="243" customFormat="1" ht="12.75" customHeight="1">
      <c r="B25" s="261">
        <v>7</v>
      </c>
      <c r="C25" s="294"/>
      <c r="D25" s="295"/>
      <c r="E25" s="296"/>
      <c r="F25" s="296"/>
      <c r="G25" s="296"/>
      <c r="H25" s="296"/>
      <c r="I25" s="296"/>
      <c r="J25" s="296"/>
      <c r="K25" s="296"/>
      <c r="L25" s="296"/>
      <c r="M25" s="296"/>
      <c r="N25" s="296"/>
      <c r="O25" s="297"/>
      <c r="P25" s="298"/>
    </row>
    <row r="26" spans="2:16" s="243" customFormat="1" ht="12.75" customHeight="1">
      <c r="B26" s="261">
        <v>8</v>
      </c>
      <c r="C26" s="294"/>
      <c r="D26" s="295"/>
      <c r="E26" s="296"/>
      <c r="F26" s="296"/>
      <c r="G26" s="296"/>
      <c r="H26" s="296"/>
      <c r="I26" s="296"/>
      <c r="J26" s="296"/>
      <c r="K26" s="296"/>
      <c r="L26" s="296"/>
      <c r="M26" s="296"/>
      <c r="N26" s="296"/>
      <c r="O26" s="297"/>
      <c r="P26" s="298"/>
    </row>
    <row r="27" spans="2:16" s="243" customFormat="1" ht="12.75" customHeight="1">
      <c r="B27" s="261">
        <v>9</v>
      </c>
      <c r="C27" s="294"/>
      <c r="D27" s="295"/>
      <c r="E27" s="296"/>
      <c r="F27" s="296"/>
      <c r="G27" s="296"/>
      <c r="H27" s="296"/>
      <c r="I27" s="296"/>
      <c r="J27" s="296"/>
      <c r="K27" s="296"/>
      <c r="L27" s="296"/>
      <c r="M27" s="296"/>
      <c r="N27" s="296"/>
      <c r="O27" s="297"/>
      <c r="P27" s="298"/>
    </row>
    <row r="28" spans="2:16" s="243" customFormat="1" ht="12.75" customHeight="1">
      <c r="B28" s="261">
        <v>10</v>
      </c>
      <c r="C28" s="294"/>
      <c r="D28" s="295"/>
      <c r="E28" s="296"/>
      <c r="F28" s="296"/>
      <c r="G28" s="296"/>
      <c r="H28" s="296"/>
      <c r="I28" s="296"/>
      <c r="J28" s="296"/>
      <c r="K28" s="296"/>
      <c r="L28" s="296"/>
      <c r="M28" s="296"/>
      <c r="N28" s="296"/>
      <c r="O28" s="297"/>
      <c r="P28" s="298"/>
    </row>
    <row r="29" spans="2:16" s="243" customFormat="1" ht="12.75" customHeight="1">
      <c r="B29" s="261">
        <v>11</v>
      </c>
      <c r="C29" s="294"/>
      <c r="D29" s="295"/>
      <c r="E29" s="296"/>
      <c r="F29" s="296"/>
      <c r="G29" s="296"/>
      <c r="H29" s="296"/>
      <c r="I29" s="296"/>
      <c r="J29" s="296"/>
      <c r="K29" s="296"/>
      <c r="L29" s="296"/>
      <c r="M29" s="296"/>
      <c r="N29" s="296"/>
      <c r="O29" s="297"/>
      <c r="P29" s="298"/>
    </row>
    <row r="30" spans="2:16" s="243" customFormat="1" ht="12.75" customHeight="1">
      <c r="B30" s="261">
        <v>12</v>
      </c>
      <c r="C30" s="294"/>
      <c r="D30" s="295"/>
      <c r="E30" s="296"/>
      <c r="F30" s="296"/>
      <c r="G30" s="296"/>
      <c r="H30" s="296"/>
      <c r="I30" s="296"/>
      <c r="J30" s="296"/>
      <c r="K30" s="296"/>
      <c r="L30" s="296"/>
      <c r="M30" s="296"/>
      <c r="N30" s="296"/>
      <c r="O30" s="297"/>
      <c r="P30" s="298"/>
    </row>
    <row r="31" spans="2:16" s="243" customFormat="1" ht="12.75" customHeight="1">
      <c r="B31" s="261">
        <v>13</v>
      </c>
      <c r="C31" s="294"/>
      <c r="D31" s="295"/>
      <c r="E31" s="296"/>
      <c r="F31" s="296"/>
      <c r="G31" s="296"/>
      <c r="H31" s="296"/>
      <c r="I31" s="296"/>
      <c r="J31" s="296"/>
      <c r="K31" s="296"/>
      <c r="L31" s="296"/>
      <c r="M31" s="296"/>
      <c r="N31" s="296"/>
      <c r="O31" s="297"/>
      <c r="P31" s="298"/>
    </row>
    <row r="32" spans="2:16" s="243" customFormat="1" ht="12.75" customHeight="1">
      <c r="B32" s="261">
        <v>14</v>
      </c>
      <c r="C32" s="294"/>
      <c r="D32" s="295"/>
      <c r="E32" s="296"/>
      <c r="F32" s="296"/>
      <c r="G32" s="296"/>
      <c r="H32" s="296"/>
      <c r="I32" s="296"/>
      <c r="J32" s="296"/>
      <c r="K32" s="296"/>
      <c r="L32" s="296"/>
      <c r="M32" s="296"/>
      <c r="N32" s="296"/>
      <c r="O32" s="297"/>
      <c r="P32" s="298"/>
    </row>
    <row r="33" spans="2:16" s="243" customFormat="1" ht="12.75" customHeight="1">
      <c r="B33" s="261">
        <v>15</v>
      </c>
      <c r="C33" s="294"/>
      <c r="D33" s="295"/>
      <c r="E33" s="296"/>
      <c r="F33" s="296"/>
      <c r="G33" s="296"/>
      <c r="H33" s="296"/>
      <c r="I33" s="296"/>
      <c r="J33" s="296"/>
      <c r="K33" s="296"/>
      <c r="L33" s="296"/>
      <c r="M33" s="296"/>
      <c r="N33" s="296"/>
      <c r="O33" s="297"/>
      <c r="P33" s="298"/>
    </row>
    <row r="34" spans="2:16" s="243" customFormat="1" ht="12.75" customHeight="1">
      <c r="B34" s="261">
        <v>16</v>
      </c>
      <c r="C34" s="294"/>
      <c r="D34" s="295"/>
      <c r="E34" s="296"/>
      <c r="F34" s="296"/>
      <c r="G34" s="296"/>
      <c r="H34" s="296"/>
      <c r="I34" s="296"/>
      <c r="J34" s="296"/>
      <c r="K34" s="296"/>
      <c r="L34" s="296"/>
      <c r="M34" s="296"/>
      <c r="N34" s="296"/>
      <c r="O34" s="297"/>
      <c r="P34" s="298"/>
    </row>
    <row r="35" spans="2:16" s="243" customFormat="1" ht="12.75" customHeight="1">
      <c r="B35" s="261">
        <v>17</v>
      </c>
      <c r="C35" s="262"/>
      <c r="D35" s="291"/>
      <c r="E35" s="292"/>
      <c r="F35" s="292"/>
      <c r="G35" s="292"/>
      <c r="H35" s="292"/>
      <c r="I35" s="292"/>
      <c r="J35" s="292"/>
      <c r="K35" s="292"/>
      <c r="L35" s="292"/>
      <c r="M35" s="292"/>
      <c r="N35" s="292"/>
      <c r="O35" s="293"/>
      <c r="P35" s="266"/>
    </row>
    <row r="36" spans="2:16" s="243" customFormat="1" ht="12.75" customHeight="1">
      <c r="B36" s="261">
        <v>18</v>
      </c>
      <c r="C36" s="262"/>
      <c r="D36" s="291"/>
      <c r="E36" s="292"/>
      <c r="F36" s="292"/>
      <c r="G36" s="292"/>
      <c r="H36" s="292"/>
      <c r="I36" s="292"/>
      <c r="J36" s="292"/>
      <c r="K36" s="292"/>
      <c r="L36" s="292"/>
      <c r="M36" s="292"/>
      <c r="N36" s="292"/>
      <c r="O36" s="293"/>
      <c r="P36" s="266"/>
    </row>
    <row r="37" spans="2:16" s="243" customFormat="1" ht="12.75" customHeight="1">
      <c r="B37" s="261">
        <v>19</v>
      </c>
      <c r="C37" s="262"/>
      <c r="D37" s="291"/>
      <c r="E37" s="292"/>
      <c r="F37" s="292"/>
      <c r="G37" s="292"/>
      <c r="H37" s="292"/>
      <c r="I37" s="292"/>
      <c r="J37" s="292"/>
      <c r="K37" s="292"/>
      <c r="L37" s="292"/>
      <c r="M37" s="292"/>
      <c r="N37" s="292"/>
      <c r="O37" s="293"/>
      <c r="P37" s="266"/>
    </row>
    <row r="38" spans="2:16" s="243" customFormat="1" ht="12.75" customHeight="1">
      <c r="B38" s="261">
        <v>20</v>
      </c>
      <c r="C38" s="262"/>
      <c r="D38" s="291"/>
      <c r="E38" s="292"/>
      <c r="F38" s="292"/>
      <c r="G38" s="292"/>
      <c r="H38" s="292"/>
      <c r="I38" s="292"/>
      <c r="J38" s="292"/>
      <c r="K38" s="292"/>
      <c r="L38" s="292"/>
      <c r="M38" s="292"/>
      <c r="N38" s="292"/>
      <c r="O38" s="293"/>
      <c r="P38" s="266"/>
    </row>
    <row r="39" spans="2:16" s="243" customFormat="1" ht="12.75" customHeight="1">
      <c r="B39" s="261">
        <v>21</v>
      </c>
      <c r="C39" s="262"/>
      <c r="D39" s="291"/>
      <c r="E39" s="292"/>
      <c r="F39" s="292"/>
      <c r="G39" s="292"/>
      <c r="H39" s="292"/>
      <c r="I39" s="292"/>
      <c r="J39" s="292"/>
      <c r="K39" s="292"/>
      <c r="L39" s="292"/>
      <c r="M39" s="292"/>
      <c r="N39" s="292"/>
      <c r="O39" s="293"/>
      <c r="P39" s="266"/>
    </row>
    <row r="40" spans="2:16" s="243" customFormat="1" ht="12.75" customHeight="1">
      <c r="B40" s="261">
        <v>22</v>
      </c>
      <c r="C40" s="262"/>
      <c r="D40" s="291"/>
      <c r="E40" s="292"/>
      <c r="F40" s="292"/>
      <c r="G40" s="292"/>
      <c r="H40" s="292"/>
      <c r="I40" s="292"/>
      <c r="J40" s="292"/>
      <c r="K40" s="292"/>
      <c r="L40" s="292"/>
      <c r="M40" s="292"/>
      <c r="N40" s="292"/>
      <c r="O40" s="293"/>
      <c r="P40" s="266"/>
    </row>
    <row r="41" spans="2:16" s="243" customFormat="1" ht="12.75" customHeight="1">
      <c r="B41" s="261">
        <v>23</v>
      </c>
      <c r="C41" s="262"/>
      <c r="D41" s="291"/>
      <c r="E41" s="292"/>
      <c r="F41" s="292"/>
      <c r="G41" s="292"/>
      <c r="H41" s="292"/>
      <c r="I41" s="292"/>
      <c r="J41" s="292"/>
      <c r="K41" s="292"/>
      <c r="L41" s="292"/>
      <c r="M41" s="292"/>
      <c r="N41" s="292"/>
      <c r="O41" s="293"/>
      <c r="P41" s="266"/>
    </row>
    <row r="42" spans="2:16" s="243" customFormat="1" ht="12.75" customHeight="1">
      <c r="B42" s="261">
        <v>24</v>
      </c>
      <c r="C42" s="262"/>
      <c r="D42" s="291"/>
      <c r="E42" s="292"/>
      <c r="F42" s="292"/>
      <c r="G42" s="292"/>
      <c r="H42" s="292"/>
      <c r="I42" s="292"/>
      <c r="J42" s="292"/>
      <c r="K42" s="292"/>
      <c r="L42" s="292"/>
      <c r="M42" s="292"/>
      <c r="N42" s="292"/>
      <c r="O42" s="293"/>
      <c r="P42" s="266"/>
    </row>
    <row r="43" spans="2:16" s="243" customFormat="1" ht="12.75" customHeight="1">
      <c r="B43" s="261">
        <v>25</v>
      </c>
      <c r="C43" s="262"/>
      <c r="D43" s="291"/>
      <c r="E43" s="292"/>
      <c r="F43" s="292"/>
      <c r="G43" s="292"/>
      <c r="H43" s="292"/>
      <c r="I43" s="292"/>
      <c r="J43" s="292"/>
      <c r="K43" s="292"/>
      <c r="L43" s="292"/>
      <c r="M43" s="292"/>
      <c r="N43" s="292"/>
      <c r="O43" s="293"/>
      <c r="P43" s="266"/>
    </row>
    <row r="44" spans="2:16" s="243" customFormat="1" ht="12.75" customHeight="1">
      <c r="B44" s="261">
        <v>26</v>
      </c>
      <c r="C44" s="262"/>
      <c r="D44" s="291"/>
      <c r="E44" s="292"/>
      <c r="F44" s="292"/>
      <c r="G44" s="292"/>
      <c r="H44" s="292"/>
      <c r="I44" s="292"/>
      <c r="J44" s="292"/>
      <c r="K44" s="292"/>
      <c r="L44" s="292"/>
      <c r="M44" s="292"/>
      <c r="N44" s="292"/>
      <c r="O44" s="293"/>
      <c r="P44" s="266"/>
    </row>
    <row r="45" spans="2:16" s="243" customFormat="1" ht="12.75" customHeight="1">
      <c r="B45" s="261">
        <v>27</v>
      </c>
      <c r="C45" s="262"/>
      <c r="D45" s="291"/>
      <c r="E45" s="292"/>
      <c r="F45" s="292"/>
      <c r="G45" s="292"/>
      <c r="H45" s="292"/>
      <c r="I45" s="292"/>
      <c r="J45" s="292"/>
      <c r="K45" s="292"/>
      <c r="L45" s="292"/>
      <c r="M45" s="292"/>
      <c r="N45" s="292"/>
      <c r="O45" s="293"/>
      <c r="P45" s="266"/>
    </row>
    <row r="46" spans="2:16" s="243" customFormat="1" ht="12.75" customHeight="1">
      <c r="B46" s="261">
        <v>28</v>
      </c>
      <c r="C46" s="262"/>
      <c r="D46" s="291"/>
      <c r="E46" s="292"/>
      <c r="F46" s="292"/>
      <c r="G46" s="292"/>
      <c r="H46" s="292"/>
      <c r="I46" s="292"/>
      <c r="J46" s="292"/>
      <c r="K46" s="292"/>
      <c r="L46" s="292"/>
      <c r="M46" s="292"/>
      <c r="N46" s="292"/>
      <c r="O46" s="293"/>
      <c r="P46" s="266"/>
    </row>
    <row r="47" spans="2:16" s="243" customFormat="1" ht="12.75" customHeight="1">
      <c r="B47" s="261">
        <v>29</v>
      </c>
      <c r="C47" s="262"/>
      <c r="D47" s="291"/>
      <c r="E47" s="292"/>
      <c r="F47" s="292"/>
      <c r="G47" s="292"/>
      <c r="H47" s="292"/>
      <c r="I47" s="292"/>
      <c r="J47" s="292"/>
      <c r="K47" s="292"/>
      <c r="L47" s="292"/>
      <c r="M47" s="292"/>
      <c r="N47" s="292"/>
      <c r="O47" s="293"/>
      <c r="P47" s="266"/>
    </row>
    <row r="48" spans="2:16" s="243" customFormat="1" ht="12.75" customHeight="1">
      <c r="B48" s="261">
        <v>30</v>
      </c>
      <c r="C48" s="299"/>
      <c r="D48" s="300"/>
      <c r="E48" s="301"/>
      <c r="F48" s="301"/>
      <c r="G48" s="301"/>
      <c r="H48" s="301"/>
      <c r="I48" s="301"/>
      <c r="J48" s="301"/>
      <c r="K48" s="301"/>
      <c r="L48" s="301"/>
      <c r="M48" s="301"/>
      <c r="N48" s="301"/>
      <c r="O48" s="302"/>
      <c r="P48" s="303"/>
    </row>
    <row r="49" spans="2:16" s="243" customFormat="1" ht="12.75" customHeight="1">
      <c r="B49" s="643" t="s">
        <v>346</v>
      </c>
      <c r="C49" s="644"/>
      <c r="D49" s="274">
        <f>ROUND(D50/30*7/40,2)</f>
        <v>0</v>
      </c>
      <c r="E49" s="274">
        <f>ROUND(E50/31*7/40,2)</f>
        <v>0</v>
      </c>
      <c r="F49" s="274">
        <f>ROUND(F50/30*7/40,2)</f>
        <v>0</v>
      </c>
      <c r="G49" s="274">
        <f>ROUND(G50/31*7/40,2)</f>
        <v>0</v>
      </c>
      <c r="H49" s="274">
        <f>ROUND(H50/31*7/40,2)</f>
        <v>0</v>
      </c>
      <c r="I49" s="274">
        <f>ROUND(I50/30*7/40,2)</f>
        <v>0</v>
      </c>
      <c r="J49" s="274">
        <f>ROUND(J50/31*7/40,2)</f>
        <v>0</v>
      </c>
      <c r="K49" s="274">
        <f>ROUND(K50/30*7/40,2)</f>
        <v>0</v>
      </c>
      <c r="L49" s="274">
        <f>ROUND(L50/31*7/40,2)</f>
        <v>0</v>
      </c>
      <c r="M49" s="274">
        <f>ROUND(M50/31*7/40,2)</f>
        <v>0</v>
      </c>
      <c r="N49" s="274">
        <f>ROUND(N50/28*7/40,2)</f>
        <v>0</v>
      </c>
      <c r="O49" s="274">
        <f>ROUND(O50/31*7/40,2)</f>
        <v>0</v>
      </c>
      <c r="P49" s="260" t="s">
        <v>342</v>
      </c>
    </row>
    <row r="50" spans="2:16" s="243" customFormat="1" ht="12.75" customHeight="1">
      <c r="B50" s="641" t="s">
        <v>347</v>
      </c>
      <c r="C50" s="642"/>
      <c r="D50" s="275">
        <f aca="true" t="shared" si="6" ref="D50:O50">SUM(D51:D60)</f>
        <v>0</v>
      </c>
      <c r="E50" s="275">
        <f t="shared" si="6"/>
        <v>0</v>
      </c>
      <c r="F50" s="275">
        <f t="shared" si="6"/>
        <v>0</v>
      </c>
      <c r="G50" s="275">
        <f t="shared" si="6"/>
        <v>0</v>
      </c>
      <c r="H50" s="275">
        <f t="shared" si="6"/>
        <v>0</v>
      </c>
      <c r="I50" s="275">
        <f t="shared" si="6"/>
        <v>0</v>
      </c>
      <c r="J50" s="275">
        <f t="shared" si="6"/>
        <v>0</v>
      </c>
      <c r="K50" s="275">
        <f t="shared" si="6"/>
        <v>0</v>
      </c>
      <c r="L50" s="275">
        <f t="shared" si="6"/>
        <v>0</v>
      </c>
      <c r="M50" s="275">
        <f t="shared" si="6"/>
        <v>0</v>
      </c>
      <c r="N50" s="275">
        <f t="shared" si="6"/>
        <v>0</v>
      </c>
      <c r="O50" s="275">
        <f t="shared" si="6"/>
        <v>0</v>
      </c>
      <c r="P50" s="276"/>
    </row>
    <row r="51" spans="2:16" s="243" customFormat="1" ht="12.75" customHeight="1">
      <c r="B51" s="304">
        <v>1</v>
      </c>
      <c r="C51" s="294"/>
      <c r="D51" s="305"/>
      <c r="E51" s="306"/>
      <c r="F51" s="306"/>
      <c r="G51" s="306"/>
      <c r="H51" s="306"/>
      <c r="I51" s="306"/>
      <c r="J51" s="306"/>
      <c r="K51" s="306"/>
      <c r="L51" s="306"/>
      <c r="M51" s="306"/>
      <c r="N51" s="306"/>
      <c r="O51" s="307"/>
      <c r="P51" s="298"/>
    </row>
    <row r="52" spans="2:16" s="243" customFormat="1" ht="12.75" customHeight="1">
      <c r="B52" s="261">
        <v>2</v>
      </c>
      <c r="C52" s="262"/>
      <c r="D52" s="308"/>
      <c r="E52" s="309"/>
      <c r="F52" s="309"/>
      <c r="G52" s="309"/>
      <c r="H52" s="309"/>
      <c r="I52" s="309"/>
      <c r="J52" s="309"/>
      <c r="K52" s="309"/>
      <c r="L52" s="309"/>
      <c r="M52" s="309"/>
      <c r="N52" s="309"/>
      <c r="O52" s="310"/>
      <c r="P52" s="266"/>
    </row>
    <row r="53" spans="2:16" s="243" customFormat="1" ht="12.75" customHeight="1">
      <c r="B53" s="261">
        <v>3</v>
      </c>
      <c r="C53" s="262"/>
      <c r="D53" s="308"/>
      <c r="E53" s="309"/>
      <c r="F53" s="309"/>
      <c r="G53" s="309"/>
      <c r="H53" s="309"/>
      <c r="I53" s="309"/>
      <c r="J53" s="309"/>
      <c r="K53" s="309"/>
      <c r="L53" s="309"/>
      <c r="M53" s="309"/>
      <c r="N53" s="309"/>
      <c r="O53" s="310"/>
      <c r="P53" s="266"/>
    </row>
    <row r="54" spans="2:16" s="243" customFormat="1" ht="12.75" customHeight="1">
      <c r="B54" s="261">
        <v>4</v>
      </c>
      <c r="C54" s="262"/>
      <c r="D54" s="308"/>
      <c r="E54" s="309"/>
      <c r="F54" s="309"/>
      <c r="G54" s="309"/>
      <c r="H54" s="309"/>
      <c r="I54" s="309"/>
      <c r="J54" s="309"/>
      <c r="K54" s="309"/>
      <c r="L54" s="309"/>
      <c r="M54" s="309"/>
      <c r="N54" s="309"/>
      <c r="O54" s="310"/>
      <c r="P54" s="266"/>
    </row>
    <row r="55" spans="2:16" s="243" customFormat="1" ht="12.75" customHeight="1">
      <c r="B55" s="261">
        <v>5</v>
      </c>
      <c r="C55" s="262"/>
      <c r="D55" s="308"/>
      <c r="E55" s="309"/>
      <c r="F55" s="309"/>
      <c r="G55" s="309"/>
      <c r="H55" s="309"/>
      <c r="I55" s="309"/>
      <c r="J55" s="309"/>
      <c r="K55" s="309"/>
      <c r="L55" s="309"/>
      <c r="M55" s="309"/>
      <c r="N55" s="309"/>
      <c r="O55" s="310"/>
      <c r="P55" s="266"/>
    </row>
    <row r="56" spans="2:16" s="243" customFormat="1" ht="12.75" customHeight="1">
      <c r="B56" s="261">
        <v>6</v>
      </c>
      <c r="C56" s="262"/>
      <c r="D56" s="308"/>
      <c r="E56" s="309"/>
      <c r="F56" s="309"/>
      <c r="G56" s="309"/>
      <c r="H56" s="309"/>
      <c r="I56" s="309"/>
      <c r="J56" s="309"/>
      <c r="K56" s="309"/>
      <c r="L56" s="309"/>
      <c r="M56" s="309"/>
      <c r="N56" s="309"/>
      <c r="O56" s="310"/>
      <c r="P56" s="266"/>
    </row>
    <row r="57" spans="2:16" s="243" customFormat="1" ht="12.75" customHeight="1">
      <c r="B57" s="261">
        <v>7</v>
      </c>
      <c r="C57" s="262"/>
      <c r="D57" s="308"/>
      <c r="E57" s="309"/>
      <c r="F57" s="309"/>
      <c r="G57" s="309"/>
      <c r="H57" s="309"/>
      <c r="I57" s="309"/>
      <c r="J57" s="309"/>
      <c r="K57" s="309"/>
      <c r="L57" s="309"/>
      <c r="M57" s="309"/>
      <c r="N57" s="309"/>
      <c r="O57" s="310"/>
      <c r="P57" s="266"/>
    </row>
    <row r="58" spans="2:16" s="243" customFormat="1" ht="12.75" customHeight="1">
      <c r="B58" s="261">
        <v>8</v>
      </c>
      <c r="C58" s="262"/>
      <c r="D58" s="308"/>
      <c r="E58" s="309"/>
      <c r="F58" s="309"/>
      <c r="G58" s="309"/>
      <c r="H58" s="309"/>
      <c r="I58" s="309"/>
      <c r="J58" s="309"/>
      <c r="K58" s="309"/>
      <c r="L58" s="309"/>
      <c r="M58" s="309"/>
      <c r="N58" s="309"/>
      <c r="O58" s="310"/>
      <c r="P58" s="266"/>
    </row>
    <row r="59" spans="2:16" s="243" customFormat="1" ht="12.75" customHeight="1">
      <c r="B59" s="261">
        <v>9</v>
      </c>
      <c r="C59" s="262"/>
      <c r="D59" s="308"/>
      <c r="E59" s="309"/>
      <c r="F59" s="309"/>
      <c r="G59" s="309"/>
      <c r="H59" s="309"/>
      <c r="I59" s="309"/>
      <c r="J59" s="309"/>
      <c r="K59" s="309"/>
      <c r="L59" s="309"/>
      <c r="M59" s="309"/>
      <c r="N59" s="309"/>
      <c r="O59" s="311"/>
      <c r="P59" s="266"/>
    </row>
    <row r="60" spans="2:16" s="243" customFormat="1" ht="12.75" customHeight="1" thickBot="1">
      <c r="B60" s="312">
        <v>10</v>
      </c>
      <c r="C60" s="313"/>
      <c r="D60" s="314"/>
      <c r="E60" s="315"/>
      <c r="F60" s="315"/>
      <c r="G60" s="315"/>
      <c r="H60" s="315"/>
      <c r="I60" s="315"/>
      <c r="J60" s="315"/>
      <c r="K60" s="315"/>
      <c r="L60" s="315"/>
      <c r="M60" s="315"/>
      <c r="N60" s="315"/>
      <c r="O60" s="316"/>
      <c r="P60" s="317"/>
    </row>
    <row r="61" ht="12.75" customHeight="1">
      <c r="B61" s="318" t="s">
        <v>348</v>
      </c>
    </row>
    <row r="62" ht="12.75" customHeight="1">
      <c r="B62" s="318" t="s">
        <v>349</v>
      </c>
    </row>
    <row r="63" ht="12.75" customHeight="1">
      <c r="B63" s="318" t="s">
        <v>350</v>
      </c>
    </row>
    <row r="64" ht="12.75" customHeight="1">
      <c r="B64" s="318" t="s">
        <v>351</v>
      </c>
    </row>
    <row r="65" ht="12.75" customHeight="1">
      <c r="B65" s="318" t="s">
        <v>352</v>
      </c>
    </row>
    <row r="66" ht="12.75" customHeight="1">
      <c r="B66" s="318" t="s">
        <v>353</v>
      </c>
    </row>
  </sheetData>
  <sheetProtection/>
  <mergeCells count="14">
    <mergeCell ref="B12:C12"/>
    <mergeCell ref="B13:C13"/>
    <mergeCell ref="B17:C17"/>
    <mergeCell ref="B18:C18"/>
    <mergeCell ref="B49:C49"/>
    <mergeCell ref="B50:C50"/>
    <mergeCell ref="A1:L1"/>
    <mergeCell ref="B2:C3"/>
    <mergeCell ref="D2:O2"/>
    <mergeCell ref="P2:P3"/>
    <mergeCell ref="B4:C4"/>
    <mergeCell ref="B5:C5"/>
    <mergeCell ref="P5:P6"/>
    <mergeCell ref="B6:C6"/>
  </mergeCells>
  <dataValidations count="3">
    <dataValidation allowBlank="1" showInputMessage="1" showErrorMessage="1" imeMode="on" sqref="D19:O48 D7:O11"/>
    <dataValidation allowBlank="1" showInputMessage="1" showErrorMessage="1" imeMode="halfAlpha" sqref="D51:O60 D14:O16"/>
    <dataValidation allowBlank="1" showInputMessage="1" showErrorMessage="1" imeMode="hiragana" sqref="P7:P60 P5 C1:C60"/>
  </dataValidations>
  <printOptions/>
  <pageMargins left="0.7086614173228347" right="0.7086614173228347" top="0.3937007874015748" bottom="0.5905511811023623" header="0.5118110236220472" footer="0.31496062992125984"/>
  <pageSetup horizontalDpi="600" verticalDpi="600" orientation="portrait" paperSize="9" r:id="rId1"/>
  <headerFooter alignWithMargins="0">
    <oddFooter>&amp;L養&amp;C&amp;A
</oddFooter>
  </headerFooter>
</worksheet>
</file>

<file path=xl/worksheets/sheet8.xml><?xml version="1.0" encoding="utf-8"?>
<worksheet xmlns="http://schemas.openxmlformats.org/spreadsheetml/2006/main" xmlns:r="http://schemas.openxmlformats.org/officeDocument/2006/relationships">
  <sheetPr>
    <tabColor rgb="FFFF0000"/>
  </sheetPr>
  <dimension ref="A1:P66"/>
  <sheetViews>
    <sheetView view="pageBreakPreview" zoomScaleSheetLayoutView="100" zoomScalePageLayoutView="0" workbookViewId="0" topLeftCell="A1">
      <selection activeCell="P1" sqref="P1"/>
    </sheetView>
  </sheetViews>
  <sheetFormatPr defaultColWidth="9.00390625" defaultRowHeight="13.5"/>
  <cols>
    <col min="1" max="1" width="1.875" style="388" customWidth="1"/>
    <col min="2" max="2" width="2.375" style="388" customWidth="1"/>
    <col min="3" max="3" width="15.625" style="388" customWidth="1"/>
    <col min="4" max="15" width="4.375" style="388" customWidth="1"/>
    <col min="16" max="16" width="16.375" style="388" customWidth="1"/>
    <col min="17" max="16384" width="9.00390625" style="388" customWidth="1"/>
  </cols>
  <sheetData>
    <row r="1" spans="1:16" s="320" customFormat="1" ht="15" thickBot="1">
      <c r="A1" s="648" t="s">
        <v>437</v>
      </c>
      <c r="B1" s="649"/>
      <c r="C1" s="649"/>
      <c r="D1" s="649"/>
      <c r="E1" s="649"/>
      <c r="F1" s="649"/>
      <c r="G1" s="649"/>
      <c r="H1" s="649"/>
      <c r="I1" s="649"/>
      <c r="J1" s="649"/>
      <c r="K1" s="649"/>
      <c r="L1" s="649"/>
      <c r="M1" s="650" t="s">
        <v>329</v>
      </c>
      <c r="N1" s="651"/>
      <c r="P1" s="321" t="s">
        <v>330</v>
      </c>
    </row>
    <row r="2" spans="2:16" s="320" customFormat="1" ht="13.5" customHeight="1">
      <c r="B2" s="652" t="s">
        <v>333</v>
      </c>
      <c r="C2" s="653"/>
      <c r="D2" s="656" t="s">
        <v>438</v>
      </c>
      <c r="E2" s="657"/>
      <c r="F2" s="657"/>
      <c r="G2" s="657"/>
      <c r="H2" s="657"/>
      <c r="I2" s="657"/>
      <c r="J2" s="657"/>
      <c r="K2" s="657"/>
      <c r="L2" s="657"/>
      <c r="M2" s="657"/>
      <c r="N2" s="657"/>
      <c r="O2" s="658"/>
      <c r="P2" s="659" t="s">
        <v>334</v>
      </c>
    </row>
    <row r="3" spans="2:16" s="320" customFormat="1" ht="13.5" customHeight="1" thickBot="1">
      <c r="B3" s="654"/>
      <c r="C3" s="655"/>
      <c r="D3" s="322" t="s">
        <v>283</v>
      </c>
      <c r="E3" s="323" t="s">
        <v>318</v>
      </c>
      <c r="F3" s="323" t="s">
        <v>319</v>
      </c>
      <c r="G3" s="323" t="s">
        <v>284</v>
      </c>
      <c r="H3" s="323" t="s">
        <v>285</v>
      </c>
      <c r="I3" s="323" t="s">
        <v>286</v>
      </c>
      <c r="J3" s="323" t="s">
        <v>287</v>
      </c>
      <c r="K3" s="323" t="s">
        <v>288</v>
      </c>
      <c r="L3" s="323" t="s">
        <v>289</v>
      </c>
      <c r="M3" s="323" t="s">
        <v>290</v>
      </c>
      <c r="N3" s="323" t="s">
        <v>291</v>
      </c>
      <c r="O3" s="324" t="s">
        <v>292</v>
      </c>
      <c r="P3" s="660"/>
    </row>
    <row r="4" spans="2:16" s="320" customFormat="1" ht="12.75" customHeight="1" thickBot="1">
      <c r="B4" s="661" t="s">
        <v>336</v>
      </c>
      <c r="C4" s="662"/>
      <c r="D4" s="325">
        <f aca="true" t="shared" si="0" ref="D4:O4">ROUNDDOWN(D5+D17,0)</f>
        <v>34</v>
      </c>
      <c r="E4" s="325">
        <f t="shared" si="0"/>
        <v>34</v>
      </c>
      <c r="F4" s="325">
        <f t="shared" si="0"/>
        <v>34</v>
      </c>
      <c r="G4" s="325">
        <f t="shared" si="0"/>
        <v>34</v>
      </c>
      <c r="H4" s="325">
        <f t="shared" si="0"/>
        <v>34</v>
      </c>
      <c r="I4" s="325">
        <f t="shared" si="0"/>
        <v>34</v>
      </c>
      <c r="J4" s="325">
        <f t="shared" si="0"/>
        <v>34</v>
      </c>
      <c r="K4" s="325">
        <f t="shared" si="0"/>
        <v>34</v>
      </c>
      <c r="L4" s="325">
        <f t="shared" si="0"/>
        <v>34</v>
      </c>
      <c r="M4" s="325">
        <f t="shared" si="0"/>
        <v>34</v>
      </c>
      <c r="N4" s="325">
        <f t="shared" si="0"/>
        <v>35</v>
      </c>
      <c r="O4" s="325">
        <f t="shared" si="0"/>
        <v>34</v>
      </c>
      <c r="P4" s="326" t="s">
        <v>337</v>
      </c>
    </row>
    <row r="5" spans="2:16" s="320" customFormat="1" ht="12.75" customHeight="1">
      <c r="B5" s="669" t="s">
        <v>338</v>
      </c>
      <c r="C5" s="670"/>
      <c r="D5" s="327">
        <f aca="true" t="shared" si="1" ref="D5:O5">D6+D12</f>
        <v>3</v>
      </c>
      <c r="E5" s="328">
        <f t="shared" si="1"/>
        <v>3</v>
      </c>
      <c r="F5" s="328">
        <f t="shared" si="1"/>
        <v>3</v>
      </c>
      <c r="G5" s="328">
        <f t="shared" si="1"/>
        <v>3</v>
      </c>
      <c r="H5" s="328">
        <f t="shared" si="1"/>
        <v>3</v>
      </c>
      <c r="I5" s="328">
        <f t="shared" si="1"/>
        <v>3</v>
      </c>
      <c r="J5" s="328">
        <f t="shared" si="1"/>
        <v>3</v>
      </c>
      <c r="K5" s="328">
        <f t="shared" si="1"/>
        <v>3.4</v>
      </c>
      <c r="L5" s="328">
        <f t="shared" si="1"/>
        <v>3.24</v>
      </c>
      <c r="M5" s="328">
        <f t="shared" si="1"/>
        <v>2.9</v>
      </c>
      <c r="N5" s="328">
        <f t="shared" si="1"/>
        <v>3.05</v>
      </c>
      <c r="O5" s="329">
        <f t="shared" si="1"/>
        <v>3.13</v>
      </c>
      <c r="P5" s="671" t="s">
        <v>354</v>
      </c>
    </row>
    <row r="6" spans="2:16" s="320" customFormat="1" ht="12.75" customHeight="1">
      <c r="B6" s="667" t="s">
        <v>340</v>
      </c>
      <c r="C6" s="668"/>
      <c r="D6" s="330">
        <f aca="true" t="shared" si="2" ref="D6:O6">COUNTIF(D7:D11,"○")</f>
        <v>3</v>
      </c>
      <c r="E6" s="331">
        <f t="shared" si="2"/>
        <v>3</v>
      </c>
      <c r="F6" s="331">
        <f t="shared" si="2"/>
        <v>3</v>
      </c>
      <c r="G6" s="331">
        <f t="shared" si="2"/>
        <v>3</v>
      </c>
      <c r="H6" s="331">
        <f t="shared" si="2"/>
        <v>3</v>
      </c>
      <c r="I6" s="331">
        <f t="shared" si="2"/>
        <v>3</v>
      </c>
      <c r="J6" s="331">
        <f t="shared" si="2"/>
        <v>3</v>
      </c>
      <c r="K6" s="331">
        <f t="shared" si="2"/>
        <v>2</v>
      </c>
      <c r="L6" s="331">
        <f t="shared" si="2"/>
        <v>2</v>
      </c>
      <c r="M6" s="331">
        <f t="shared" si="2"/>
        <v>2</v>
      </c>
      <c r="N6" s="331">
        <f t="shared" si="2"/>
        <v>2</v>
      </c>
      <c r="O6" s="332">
        <f t="shared" si="2"/>
        <v>2</v>
      </c>
      <c r="P6" s="672"/>
    </row>
    <row r="7" spans="2:16" s="320" customFormat="1" ht="12.75" customHeight="1">
      <c r="B7" s="333">
        <v>1</v>
      </c>
      <c r="C7" s="334" t="s">
        <v>355</v>
      </c>
      <c r="D7" s="335" t="s">
        <v>356</v>
      </c>
      <c r="E7" s="336" t="s">
        <v>356</v>
      </c>
      <c r="F7" s="336" t="s">
        <v>356</v>
      </c>
      <c r="G7" s="336" t="s">
        <v>356</v>
      </c>
      <c r="H7" s="336" t="s">
        <v>356</v>
      </c>
      <c r="I7" s="336" t="s">
        <v>356</v>
      </c>
      <c r="J7" s="336" t="s">
        <v>356</v>
      </c>
      <c r="K7" s="336" t="s">
        <v>356</v>
      </c>
      <c r="L7" s="336" t="s">
        <v>356</v>
      </c>
      <c r="M7" s="336" t="s">
        <v>356</v>
      </c>
      <c r="N7" s="336" t="s">
        <v>356</v>
      </c>
      <c r="O7" s="337" t="s">
        <v>356</v>
      </c>
      <c r="P7" s="338"/>
    </row>
    <row r="8" spans="2:16" s="320" customFormat="1" ht="12.75" customHeight="1">
      <c r="B8" s="339">
        <v>2</v>
      </c>
      <c r="C8" s="340" t="s">
        <v>355</v>
      </c>
      <c r="D8" s="341" t="s">
        <v>356</v>
      </c>
      <c r="E8" s="342" t="s">
        <v>356</v>
      </c>
      <c r="F8" s="342" t="s">
        <v>356</v>
      </c>
      <c r="G8" s="342" t="s">
        <v>356</v>
      </c>
      <c r="H8" s="342" t="s">
        <v>356</v>
      </c>
      <c r="I8" s="342" t="s">
        <v>356</v>
      </c>
      <c r="J8" s="342" t="s">
        <v>356</v>
      </c>
      <c r="K8" s="342" t="s">
        <v>356</v>
      </c>
      <c r="L8" s="342" t="s">
        <v>356</v>
      </c>
      <c r="M8" s="342" t="s">
        <v>356</v>
      </c>
      <c r="N8" s="342" t="s">
        <v>356</v>
      </c>
      <c r="O8" s="343" t="s">
        <v>356</v>
      </c>
      <c r="P8" s="344"/>
    </row>
    <row r="9" spans="2:16" s="320" customFormat="1" ht="12.75" customHeight="1">
      <c r="B9" s="339">
        <v>3</v>
      </c>
      <c r="C9" s="340" t="s">
        <v>355</v>
      </c>
      <c r="D9" s="341" t="s">
        <v>356</v>
      </c>
      <c r="E9" s="342" t="s">
        <v>356</v>
      </c>
      <c r="F9" s="342" t="s">
        <v>356</v>
      </c>
      <c r="G9" s="342" t="s">
        <v>356</v>
      </c>
      <c r="H9" s="342" t="s">
        <v>356</v>
      </c>
      <c r="I9" s="342" t="s">
        <v>356</v>
      </c>
      <c r="J9" s="342" t="s">
        <v>356</v>
      </c>
      <c r="K9" s="342" t="s">
        <v>357</v>
      </c>
      <c r="L9" s="342" t="s">
        <v>358</v>
      </c>
      <c r="M9" s="342" t="s">
        <v>358</v>
      </c>
      <c r="N9" s="342" t="s">
        <v>358</v>
      </c>
      <c r="O9" s="345" t="s">
        <v>358</v>
      </c>
      <c r="P9" s="344" t="s">
        <v>359</v>
      </c>
    </row>
    <row r="10" spans="2:16" s="320" customFormat="1" ht="12.75" customHeight="1">
      <c r="B10" s="339">
        <v>4</v>
      </c>
      <c r="C10" s="346"/>
      <c r="D10" s="341"/>
      <c r="E10" s="342"/>
      <c r="F10" s="342"/>
      <c r="G10" s="342"/>
      <c r="H10" s="342"/>
      <c r="I10" s="342"/>
      <c r="J10" s="342"/>
      <c r="K10" s="342"/>
      <c r="L10" s="342"/>
      <c r="M10" s="342"/>
      <c r="N10" s="342"/>
      <c r="O10" s="345"/>
      <c r="P10" s="347"/>
    </row>
    <row r="11" spans="2:16" s="320" customFormat="1" ht="12.75" customHeight="1">
      <c r="B11" s="348">
        <v>5</v>
      </c>
      <c r="C11" s="349"/>
      <c r="D11" s="350"/>
      <c r="E11" s="351"/>
      <c r="F11" s="351"/>
      <c r="G11" s="351"/>
      <c r="H11" s="351"/>
      <c r="I11" s="351"/>
      <c r="J11" s="351"/>
      <c r="K11" s="351"/>
      <c r="L11" s="351"/>
      <c r="M11" s="351"/>
      <c r="N11" s="351"/>
      <c r="O11" s="352"/>
      <c r="P11" s="353"/>
    </row>
    <row r="12" spans="2:16" s="320" customFormat="1" ht="12.75" customHeight="1">
      <c r="B12" s="665" t="s">
        <v>341</v>
      </c>
      <c r="C12" s="666"/>
      <c r="D12" s="354">
        <f>ROUND(D13/30*7/40,2)</f>
        <v>0</v>
      </c>
      <c r="E12" s="354">
        <f>ROUND(E13/31*7/40,2)</f>
        <v>0</v>
      </c>
      <c r="F12" s="354">
        <f>ROUND(F13/30*7/40,2)</f>
        <v>0</v>
      </c>
      <c r="G12" s="354">
        <f>ROUND(G13/31*7/40,2)</f>
        <v>0</v>
      </c>
      <c r="H12" s="354">
        <f>ROUND(H13/31*7/40,2)</f>
        <v>0</v>
      </c>
      <c r="I12" s="354">
        <f>ROUND(I13/30*7/40,2)</f>
        <v>0</v>
      </c>
      <c r="J12" s="354">
        <f>ROUND(J13/31*7/40,2)</f>
        <v>0</v>
      </c>
      <c r="K12" s="354">
        <f>ROUND(K13/30*7/40,2)</f>
        <v>1.4</v>
      </c>
      <c r="L12" s="354">
        <f>ROUND(L13/31*7/40,2)</f>
        <v>1.24</v>
      </c>
      <c r="M12" s="354">
        <f>ROUND(M13/31*7/40,2)</f>
        <v>0.9</v>
      </c>
      <c r="N12" s="354">
        <f>ROUND(N13/28*7/40,2)</f>
        <v>1.05</v>
      </c>
      <c r="O12" s="354">
        <f>ROUND(O13/31*7/40,2)</f>
        <v>1.13</v>
      </c>
      <c r="P12" s="355" t="s">
        <v>342</v>
      </c>
    </row>
    <row r="13" spans="2:16" s="320" customFormat="1" ht="12.75" customHeight="1">
      <c r="B13" s="667" t="s">
        <v>343</v>
      </c>
      <c r="C13" s="668"/>
      <c r="D13" s="356">
        <f aca="true" t="shared" si="3" ref="D13:O13">SUM(D14:D16)</f>
        <v>0</v>
      </c>
      <c r="E13" s="356">
        <f t="shared" si="3"/>
        <v>0</v>
      </c>
      <c r="F13" s="356">
        <f t="shared" si="3"/>
        <v>0</v>
      </c>
      <c r="G13" s="356">
        <f t="shared" si="3"/>
        <v>0</v>
      </c>
      <c r="H13" s="356">
        <f t="shared" si="3"/>
        <v>0</v>
      </c>
      <c r="I13" s="356">
        <f t="shared" si="3"/>
        <v>0</v>
      </c>
      <c r="J13" s="356">
        <f t="shared" si="3"/>
        <v>0</v>
      </c>
      <c r="K13" s="356">
        <f t="shared" si="3"/>
        <v>240</v>
      </c>
      <c r="L13" s="356">
        <f t="shared" si="3"/>
        <v>220</v>
      </c>
      <c r="M13" s="356">
        <f t="shared" si="3"/>
        <v>160</v>
      </c>
      <c r="N13" s="356">
        <f t="shared" si="3"/>
        <v>168</v>
      </c>
      <c r="O13" s="356">
        <f t="shared" si="3"/>
        <v>200</v>
      </c>
      <c r="P13" s="357"/>
    </row>
    <row r="14" spans="2:16" s="320" customFormat="1" ht="12.75" customHeight="1">
      <c r="B14" s="339">
        <v>1</v>
      </c>
      <c r="C14" s="340" t="s">
        <v>355</v>
      </c>
      <c r="D14" s="358"/>
      <c r="E14" s="359"/>
      <c r="F14" s="359"/>
      <c r="G14" s="359"/>
      <c r="H14" s="359"/>
      <c r="I14" s="360"/>
      <c r="J14" s="360"/>
      <c r="K14" s="360">
        <v>160</v>
      </c>
      <c r="L14" s="360">
        <v>160</v>
      </c>
      <c r="M14" s="360">
        <v>160</v>
      </c>
      <c r="N14" s="360">
        <v>168</v>
      </c>
      <c r="O14" s="361">
        <v>160</v>
      </c>
      <c r="P14" s="347"/>
    </row>
    <row r="15" spans="2:16" s="320" customFormat="1" ht="12.75" customHeight="1">
      <c r="B15" s="339">
        <v>2</v>
      </c>
      <c r="C15" s="340" t="s">
        <v>355</v>
      </c>
      <c r="D15" s="362"/>
      <c r="E15" s="360"/>
      <c r="F15" s="360"/>
      <c r="G15" s="360"/>
      <c r="H15" s="360"/>
      <c r="I15" s="360"/>
      <c r="J15" s="360"/>
      <c r="K15" s="360">
        <v>80</v>
      </c>
      <c r="L15" s="360">
        <v>60</v>
      </c>
      <c r="M15" s="360"/>
      <c r="N15" s="360"/>
      <c r="O15" s="361">
        <v>40</v>
      </c>
      <c r="P15" s="347"/>
    </row>
    <row r="16" spans="2:16" s="320" customFormat="1" ht="12.75" customHeight="1" thickBot="1">
      <c r="B16" s="339">
        <v>3</v>
      </c>
      <c r="C16" s="346"/>
      <c r="D16" s="362"/>
      <c r="E16" s="360"/>
      <c r="F16" s="360"/>
      <c r="G16" s="360"/>
      <c r="H16" s="360"/>
      <c r="I16" s="360"/>
      <c r="J16" s="360"/>
      <c r="K16" s="360"/>
      <c r="L16" s="360"/>
      <c r="M16" s="360"/>
      <c r="N16" s="360"/>
      <c r="O16" s="361"/>
      <c r="P16" s="347"/>
    </row>
    <row r="17" spans="2:16" s="320" customFormat="1" ht="12.75" customHeight="1">
      <c r="B17" s="673" t="s">
        <v>344</v>
      </c>
      <c r="C17" s="674"/>
      <c r="D17" s="363">
        <f aca="true" t="shared" si="4" ref="D17:O17">D18+D49</f>
        <v>31.73</v>
      </c>
      <c r="E17" s="364">
        <f t="shared" si="4"/>
        <v>31.61</v>
      </c>
      <c r="F17" s="364">
        <f t="shared" si="4"/>
        <v>31.8</v>
      </c>
      <c r="G17" s="364">
        <f t="shared" si="4"/>
        <v>31.71</v>
      </c>
      <c r="H17" s="364">
        <f t="shared" si="4"/>
        <v>31.16</v>
      </c>
      <c r="I17" s="364">
        <f t="shared" si="4"/>
        <v>31.85</v>
      </c>
      <c r="J17" s="364">
        <f t="shared" si="4"/>
        <v>31.71</v>
      </c>
      <c r="K17" s="364">
        <f t="shared" si="4"/>
        <v>31.33</v>
      </c>
      <c r="L17" s="364">
        <f t="shared" si="4"/>
        <v>30.77</v>
      </c>
      <c r="M17" s="364">
        <f t="shared" si="4"/>
        <v>31.16</v>
      </c>
      <c r="N17" s="364">
        <f t="shared" si="4"/>
        <v>32</v>
      </c>
      <c r="O17" s="365">
        <f t="shared" si="4"/>
        <v>31.61</v>
      </c>
      <c r="P17" s="366"/>
    </row>
    <row r="18" spans="2:16" s="320" customFormat="1" ht="12.75" customHeight="1">
      <c r="B18" s="663" t="s">
        <v>345</v>
      </c>
      <c r="C18" s="664"/>
      <c r="D18" s="367">
        <f aca="true" t="shared" si="5" ref="D18:O18">COUNTIF(D19:D48,"○")</f>
        <v>28</v>
      </c>
      <c r="E18" s="367">
        <f t="shared" si="5"/>
        <v>28</v>
      </c>
      <c r="F18" s="367">
        <f t="shared" si="5"/>
        <v>29</v>
      </c>
      <c r="G18" s="367">
        <f t="shared" si="5"/>
        <v>29</v>
      </c>
      <c r="H18" s="367">
        <f t="shared" si="5"/>
        <v>28</v>
      </c>
      <c r="I18" s="367">
        <f t="shared" si="5"/>
        <v>29</v>
      </c>
      <c r="J18" s="367">
        <f t="shared" si="5"/>
        <v>29</v>
      </c>
      <c r="K18" s="367">
        <f t="shared" si="5"/>
        <v>29</v>
      </c>
      <c r="L18" s="367">
        <f t="shared" si="5"/>
        <v>28</v>
      </c>
      <c r="M18" s="367">
        <f t="shared" si="5"/>
        <v>28</v>
      </c>
      <c r="N18" s="367">
        <f t="shared" si="5"/>
        <v>28</v>
      </c>
      <c r="O18" s="367">
        <f t="shared" si="5"/>
        <v>28</v>
      </c>
      <c r="P18" s="368"/>
    </row>
    <row r="19" spans="2:16" s="320" customFormat="1" ht="12.75" customHeight="1">
      <c r="B19" s="333">
        <v>1</v>
      </c>
      <c r="C19" s="334" t="s">
        <v>355</v>
      </c>
      <c r="D19" s="335" t="s">
        <v>356</v>
      </c>
      <c r="E19" s="336" t="s">
        <v>356</v>
      </c>
      <c r="F19" s="336" t="s">
        <v>356</v>
      </c>
      <c r="G19" s="336" t="s">
        <v>356</v>
      </c>
      <c r="H19" s="336" t="s">
        <v>356</v>
      </c>
      <c r="I19" s="336" t="s">
        <v>356</v>
      </c>
      <c r="J19" s="336" t="s">
        <v>356</v>
      </c>
      <c r="K19" s="336" t="s">
        <v>356</v>
      </c>
      <c r="L19" s="336" t="s">
        <v>356</v>
      </c>
      <c r="M19" s="336" t="s">
        <v>356</v>
      </c>
      <c r="N19" s="336" t="s">
        <v>356</v>
      </c>
      <c r="O19" s="337" t="s">
        <v>356</v>
      </c>
      <c r="P19" s="338"/>
    </row>
    <row r="20" spans="2:16" s="320" customFormat="1" ht="12.75" customHeight="1">
      <c r="B20" s="339">
        <v>2</v>
      </c>
      <c r="C20" s="340" t="s">
        <v>355</v>
      </c>
      <c r="D20" s="341" t="s">
        <v>356</v>
      </c>
      <c r="E20" s="342" t="s">
        <v>356</v>
      </c>
      <c r="F20" s="342" t="s">
        <v>356</v>
      </c>
      <c r="G20" s="342" t="s">
        <v>356</v>
      </c>
      <c r="H20" s="342" t="s">
        <v>356</v>
      </c>
      <c r="I20" s="342" t="s">
        <v>356</v>
      </c>
      <c r="J20" s="342" t="s">
        <v>356</v>
      </c>
      <c r="K20" s="342" t="s">
        <v>356</v>
      </c>
      <c r="L20" s="342" t="s">
        <v>356</v>
      </c>
      <c r="M20" s="342" t="s">
        <v>356</v>
      </c>
      <c r="N20" s="342" t="s">
        <v>356</v>
      </c>
      <c r="O20" s="343" t="s">
        <v>356</v>
      </c>
      <c r="P20" s="344"/>
    </row>
    <row r="21" spans="2:16" s="320" customFormat="1" ht="12.75" customHeight="1">
      <c r="B21" s="339">
        <v>3</v>
      </c>
      <c r="C21" s="340" t="s">
        <v>355</v>
      </c>
      <c r="D21" s="341" t="s">
        <v>356</v>
      </c>
      <c r="E21" s="342" t="s">
        <v>356</v>
      </c>
      <c r="F21" s="342" t="s">
        <v>356</v>
      </c>
      <c r="G21" s="342" t="s">
        <v>356</v>
      </c>
      <c r="H21" s="342" t="s">
        <v>356</v>
      </c>
      <c r="I21" s="342" t="s">
        <v>356</v>
      </c>
      <c r="J21" s="342" t="s">
        <v>356</v>
      </c>
      <c r="K21" s="342" t="s">
        <v>356</v>
      </c>
      <c r="L21" s="342" t="s">
        <v>356</v>
      </c>
      <c r="M21" s="342" t="s">
        <v>356</v>
      </c>
      <c r="N21" s="342" t="s">
        <v>356</v>
      </c>
      <c r="O21" s="343" t="s">
        <v>356</v>
      </c>
      <c r="P21" s="344"/>
    </row>
    <row r="22" spans="2:16" s="320" customFormat="1" ht="12.75" customHeight="1">
      <c r="B22" s="339">
        <v>4</v>
      </c>
      <c r="C22" s="340" t="s">
        <v>355</v>
      </c>
      <c r="D22" s="341" t="s">
        <v>356</v>
      </c>
      <c r="E22" s="342" t="s">
        <v>356</v>
      </c>
      <c r="F22" s="342" t="s">
        <v>356</v>
      </c>
      <c r="G22" s="342" t="s">
        <v>356</v>
      </c>
      <c r="H22" s="342" t="s">
        <v>356</v>
      </c>
      <c r="I22" s="342" t="s">
        <v>356</v>
      </c>
      <c r="J22" s="342" t="s">
        <v>356</v>
      </c>
      <c r="K22" s="342" t="s">
        <v>356</v>
      </c>
      <c r="L22" s="342" t="s">
        <v>356</v>
      </c>
      <c r="M22" s="342" t="s">
        <v>356</v>
      </c>
      <c r="N22" s="342" t="s">
        <v>356</v>
      </c>
      <c r="O22" s="343" t="s">
        <v>356</v>
      </c>
      <c r="P22" s="344"/>
    </row>
    <row r="23" spans="2:16" s="320" customFormat="1" ht="12.75" customHeight="1">
      <c r="B23" s="339">
        <v>5</v>
      </c>
      <c r="C23" s="340" t="s">
        <v>355</v>
      </c>
      <c r="D23" s="341" t="s">
        <v>356</v>
      </c>
      <c r="E23" s="342" t="s">
        <v>356</v>
      </c>
      <c r="F23" s="342" t="s">
        <v>356</v>
      </c>
      <c r="G23" s="342" t="s">
        <v>356</v>
      </c>
      <c r="H23" s="342" t="s">
        <v>356</v>
      </c>
      <c r="I23" s="342" t="s">
        <v>356</v>
      </c>
      <c r="J23" s="342" t="s">
        <v>356</v>
      </c>
      <c r="K23" s="342" t="s">
        <v>356</v>
      </c>
      <c r="L23" s="342" t="s">
        <v>356</v>
      </c>
      <c r="M23" s="342" t="s">
        <v>356</v>
      </c>
      <c r="N23" s="342" t="s">
        <v>356</v>
      </c>
      <c r="O23" s="343" t="s">
        <v>356</v>
      </c>
      <c r="P23" s="344"/>
    </row>
    <row r="24" spans="2:16" s="320" customFormat="1" ht="12.75" customHeight="1">
      <c r="B24" s="339">
        <v>6</v>
      </c>
      <c r="C24" s="340" t="s">
        <v>355</v>
      </c>
      <c r="D24" s="341" t="s">
        <v>356</v>
      </c>
      <c r="E24" s="342" t="s">
        <v>356</v>
      </c>
      <c r="F24" s="342" t="s">
        <v>356</v>
      </c>
      <c r="G24" s="342" t="s">
        <v>356</v>
      </c>
      <c r="H24" s="342" t="s">
        <v>356</v>
      </c>
      <c r="I24" s="342" t="s">
        <v>356</v>
      </c>
      <c r="J24" s="342" t="s">
        <v>356</v>
      </c>
      <c r="K24" s="342" t="s">
        <v>356</v>
      </c>
      <c r="L24" s="342" t="s">
        <v>356</v>
      </c>
      <c r="M24" s="342" t="s">
        <v>356</v>
      </c>
      <c r="N24" s="342" t="s">
        <v>356</v>
      </c>
      <c r="O24" s="343" t="s">
        <v>356</v>
      </c>
      <c r="P24" s="369"/>
    </row>
    <row r="25" spans="2:16" s="320" customFormat="1" ht="12.75" customHeight="1">
      <c r="B25" s="339">
        <v>7</v>
      </c>
      <c r="C25" s="340" t="s">
        <v>355</v>
      </c>
      <c r="D25" s="341" t="s">
        <v>356</v>
      </c>
      <c r="E25" s="342" t="s">
        <v>356</v>
      </c>
      <c r="F25" s="342" t="s">
        <v>356</v>
      </c>
      <c r="G25" s="342" t="s">
        <v>356</v>
      </c>
      <c r="H25" s="342" t="s">
        <v>356</v>
      </c>
      <c r="I25" s="342" t="s">
        <v>356</v>
      </c>
      <c r="J25" s="342" t="s">
        <v>356</v>
      </c>
      <c r="K25" s="342" t="s">
        <v>356</v>
      </c>
      <c r="L25" s="342" t="s">
        <v>356</v>
      </c>
      <c r="M25" s="342" t="s">
        <v>356</v>
      </c>
      <c r="N25" s="342" t="s">
        <v>356</v>
      </c>
      <c r="O25" s="343" t="s">
        <v>356</v>
      </c>
      <c r="P25" s="369"/>
    </row>
    <row r="26" spans="2:16" s="320" customFormat="1" ht="12.75" customHeight="1">
      <c r="B26" s="339">
        <v>8</v>
      </c>
      <c r="C26" s="340" t="s">
        <v>355</v>
      </c>
      <c r="D26" s="341" t="s">
        <v>356</v>
      </c>
      <c r="E26" s="342" t="s">
        <v>356</v>
      </c>
      <c r="F26" s="342" t="s">
        <v>356</v>
      </c>
      <c r="G26" s="342" t="s">
        <v>356</v>
      </c>
      <c r="H26" s="342" t="s">
        <v>356</v>
      </c>
      <c r="I26" s="342" t="s">
        <v>356</v>
      </c>
      <c r="J26" s="342" t="s">
        <v>356</v>
      </c>
      <c r="K26" s="342" t="s">
        <v>356</v>
      </c>
      <c r="L26" s="342" t="s">
        <v>356</v>
      </c>
      <c r="M26" s="342" t="s">
        <v>356</v>
      </c>
      <c r="N26" s="342" t="s">
        <v>356</v>
      </c>
      <c r="O26" s="343" t="s">
        <v>356</v>
      </c>
      <c r="P26" s="369"/>
    </row>
    <row r="27" spans="2:16" s="320" customFormat="1" ht="12.75" customHeight="1">
      <c r="B27" s="339">
        <v>9</v>
      </c>
      <c r="C27" s="340" t="s">
        <v>355</v>
      </c>
      <c r="D27" s="341" t="s">
        <v>356</v>
      </c>
      <c r="E27" s="342" t="s">
        <v>356</v>
      </c>
      <c r="F27" s="342" t="s">
        <v>356</v>
      </c>
      <c r="G27" s="342" t="s">
        <v>356</v>
      </c>
      <c r="H27" s="342" t="s">
        <v>356</v>
      </c>
      <c r="I27" s="342" t="s">
        <v>356</v>
      </c>
      <c r="J27" s="342" t="s">
        <v>356</v>
      </c>
      <c r="K27" s="342" t="s">
        <v>356</v>
      </c>
      <c r="L27" s="342" t="s">
        <v>356</v>
      </c>
      <c r="M27" s="342" t="s">
        <v>356</v>
      </c>
      <c r="N27" s="342" t="s">
        <v>356</v>
      </c>
      <c r="O27" s="343" t="s">
        <v>356</v>
      </c>
      <c r="P27" s="369"/>
    </row>
    <row r="28" spans="2:16" s="320" customFormat="1" ht="12.75" customHeight="1">
      <c r="B28" s="339">
        <v>10</v>
      </c>
      <c r="C28" s="340" t="s">
        <v>355</v>
      </c>
      <c r="D28" s="341" t="s">
        <v>356</v>
      </c>
      <c r="E28" s="342" t="s">
        <v>356</v>
      </c>
      <c r="F28" s="342" t="s">
        <v>356</v>
      </c>
      <c r="G28" s="342" t="s">
        <v>356</v>
      </c>
      <c r="H28" s="342" t="s">
        <v>356</v>
      </c>
      <c r="I28" s="342" t="s">
        <v>356</v>
      </c>
      <c r="J28" s="342" t="s">
        <v>356</v>
      </c>
      <c r="K28" s="342" t="s">
        <v>356</v>
      </c>
      <c r="L28" s="342" t="s">
        <v>356</v>
      </c>
      <c r="M28" s="342" t="s">
        <v>356</v>
      </c>
      <c r="N28" s="342" t="s">
        <v>356</v>
      </c>
      <c r="O28" s="343" t="s">
        <v>356</v>
      </c>
      <c r="P28" s="369"/>
    </row>
    <row r="29" spans="2:16" s="320" customFormat="1" ht="12.75" customHeight="1">
      <c r="B29" s="339">
        <v>11</v>
      </c>
      <c r="C29" s="340" t="s">
        <v>355</v>
      </c>
      <c r="D29" s="341" t="s">
        <v>356</v>
      </c>
      <c r="E29" s="342" t="s">
        <v>356</v>
      </c>
      <c r="F29" s="342" t="s">
        <v>356</v>
      </c>
      <c r="G29" s="342" t="s">
        <v>356</v>
      </c>
      <c r="H29" s="342" t="s">
        <v>356</v>
      </c>
      <c r="I29" s="342" t="s">
        <v>356</v>
      </c>
      <c r="J29" s="342" t="s">
        <v>356</v>
      </c>
      <c r="K29" s="342" t="s">
        <v>356</v>
      </c>
      <c r="L29" s="342" t="s">
        <v>356</v>
      </c>
      <c r="M29" s="342" t="s">
        <v>356</v>
      </c>
      <c r="N29" s="342" t="s">
        <v>356</v>
      </c>
      <c r="O29" s="343" t="s">
        <v>356</v>
      </c>
      <c r="P29" s="369"/>
    </row>
    <row r="30" spans="2:16" s="320" customFormat="1" ht="12.75" customHeight="1">
      <c r="B30" s="339">
        <v>12</v>
      </c>
      <c r="C30" s="340" t="s">
        <v>355</v>
      </c>
      <c r="D30" s="341" t="s">
        <v>356</v>
      </c>
      <c r="E30" s="342" t="s">
        <v>356</v>
      </c>
      <c r="F30" s="342" t="s">
        <v>356</v>
      </c>
      <c r="G30" s="342" t="s">
        <v>356</v>
      </c>
      <c r="H30" s="342" t="s">
        <v>356</v>
      </c>
      <c r="I30" s="342" t="s">
        <v>356</v>
      </c>
      <c r="J30" s="342" t="s">
        <v>356</v>
      </c>
      <c r="K30" s="342" t="s">
        <v>356</v>
      </c>
      <c r="L30" s="342" t="s">
        <v>356</v>
      </c>
      <c r="M30" s="342" t="s">
        <v>356</v>
      </c>
      <c r="N30" s="342" t="s">
        <v>356</v>
      </c>
      <c r="O30" s="343" t="s">
        <v>356</v>
      </c>
      <c r="P30" s="369"/>
    </row>
    <row r="31" spans="2:16" s="320" customFormat="1" ht="12.75" customHeight="1">
      <c r="B31" s="339">
        <v>13</v>
      </c>
      <c r="C31" s="340" t="s">
        <v>355</v>
      </c>
      <c r="D31" s="341" t="s">
        <v>356</v>
      </c>
      <c r="E31" s="342" t="s">
        <v>356</v>
      </c>
      <c r="F31" s="342" t="s">
        <v>356</v>
      </c>
      <c r="G31" s="342" t="s">
        <v>356</v>
      </c>
      <c r="H31" s="342" t="s">
        <v>356</v>
      </c>
      <c r="I31" s="342" t="s">
        <v>356</v>
      </c>
      <c r="J31" s="342" t="s">
        <v>356</v>
      </c>
      <c r="K31" s="342" t="s">
        <v>356</v>
      </c>
      <c r="L31" s="342" t="s">
        <v>356</v>
      </c>
      <c r="M31" s="342" t="s">
        <v>356</v>
      </c>
      <c r="N31" s="342" t="s">
        <v>356</v>
      </c>
      <c r="O31" s="343" t="s">
        <v>356</v>
      </c>
      <c r="P31" s="369"/>
    </row>
    <row r="32" spans="2:16" s="320" customFormat="1" ht="12.75" customHeight="1">
      <c r="B32" s="339">
        <v>14</v>
      </c>
      <c r="C32" s="340" t="s">
        <v>355</v>
      </c>
      <c r="D32" s="341" t="s">
        <v>356</v>
      </c>
      <c r="E32" s="342" t="s">
        <v>356</v>
      </c>
      <c r="F32" s="342" t="s">
        <v>356</v>
      </c>
      <c r="G32" s="342" t="s">
        <v>356</v>
      </c>
      <c r="H32" s="342" t="s">
        <v>356</v>
      </c>
      <c r="I32" s="342" t="s">
        <v>356</v>
      </c>
      <c r="J32" s="342" t="s">
        <v>356</v>
      </c>
      <c r="K32" s="342" t="s">
        <v>356</v>
      </c>
      <c r="L32" s="342" t="s">
        <v>356</v>
      </c>
      <c r="M32" s="342" t="s">
        <v>356</v>
      </c>
      <c r="N32" s="342" t="s">
        <v>356</v>
      </c>
      <c r="O32" s="343" t="s">
        <v>356</v>
      </c>
      <c r="P32" s="369"/>
    </row>
    <row r="33" spans="2:16" s="320" customFormat="1" ht="12.75" customHeight="1">
      <c r="B33" s="339">
        <v>15</v>
      </c>
      <c r="C33" s="340" t="s">
        <v>355</v>
      </c>
      <c r="D33" s="341" t="s">
        <v>356</v>
      </c>
      <c r="E33" s="342" t="s">
        <v>356</v>
      </c>
      <c r="F33" s="342" t="s">
        <v>356</v>
      </c>
      <c r="G33" s="342" t="s">
        <v>356</v>
      </c>
      <c r="H33" s="342" t="s">
        <v>356</v>
      </c>
      <c r="I33" s="342" t="s">
        <v>356</v>
      </c>
      <c r="J33" s="342" t="s">
        <v>356</v>
      </c>
      <c r="K33" s="342" t="s">
        <v>356</v>
      </c>
      <c r="L33" s="342" t="s">
        <v>356</v>
      </c>
      <c r="M33" s="342" t="s">
        <v>356</v>
      </c>
      <c r="N33" s="342" t="s">
        <v>356</v>
      </c>
      <c r="O33" s="343" t="s">
        <v>356</v>
      </c>
      <c r="P33" s="369"/>
    </row>
    <row r="34" spans="2:16" s="320" customFormat="1" ht="12.75" customHeight="1">
      <c r="B34" s="339">
        <v>16</v>
      </c>
      <c r="C34" s="340" t="s">
        <v>355</v>
      </c>
      <c r="D34" s="341" t="s">
        <v>356</v>
      </c>
      <c r="E34" s="342" t="s">
        <v>356</v>
      </c>
      <c r="F34" s="342" t="s">
        <v>356</v>
      </c>
      <c r="G34" s="342" t="s">
        <v>356</v>
      </c>
      <c r="H34" s="342" t="s">
        <v>356</v>
      </c>
      <c r="I34" s="342" t="s">
        <v>356</v>
      </c>
      <c r="J34" s="342" t="s">
        <v>356</v>
      </c>
      <c r="K34" s="342" t="s">
        <v>356</v>
      </c>
      <c r="L34" s="342" t="s">
        <v>356</v>
      </c>
      <c r="M34" s="342" t="s">
        <v>356</v>
      </c>
      <c r="N34" s="342" t="s">
        <v>356</v>
      </c>
      <c r="O34" s="343" t="s">
        <v>356</v>
      </c>
      <c r="P34" s="369"/>
    </row>
    <row r="35" spans="2:16" s="320" customFormat="1" ht="12.75" customHeight="1">
      <c r="B35" s="339">
        <v>17</v>
      </c>
      <c r="C35" s="340" t="s">
        <v>355</v>
      </c>
      <c r="D35" s="341" t="s">
        <v>356</v>
      </c>
      <c r="E35" s="342" t="s">
        <v>356</v>
      </c>
      <c r="F35" s="342" t="s">
        <v>356</v>
      </c>
      <c r="G35" s="342" t="s">
        <v>356</v>
      </c>
      <c r="H35" s="342" t="s">
        <v>356</v>
      </c>
      <c r="I35" s="342" t="s">
        <v>356</v>
      </c>
      <c r="J35" s="342" t="s">
        <v>356</v>
      </c>
      <c r="K35" s="342" t="s">
        <v>356</v>
      </c>
      <c r="L35" s="342" t="s">
        <v>356</v>
      </c>
      <c r="M35" s="342" t="s">
        <v>356</v>
      </c>
      <c r="N35" s="342" t="s">
        <v>356</v>
      </c>
      <c r="O35" s="343" t="s">
        <v>356</v>
      </c>
      <c r="P35" s="344"/>
    </row>
    <row r="36" spans="2:16" s="320" customFormat="1" ht="12.75" customHeight="1">
      <c r="B36" s="339">
        <v>18</v>
      </c>
      <c r="C36" s="340" t="s">
        <v>355</v>
      </c>
      <c r="D36" s="341" t="s">
        <v>356</v>
      </c>
      <c r="E36" s="342" t="s">
        <v>356</v>
      </c>
      <c r="F36" s="342" t="s">
        <v>356</v>
      </c>
      <c r="G36" s="342" t="s">
        <v>356</v>
      </c>
      <c r="H36" s="342" t="s">
        <v>356</v>
      </c>
      <c r="I36" s="342" t="s">
        <v>356</v>
      </c>
      <c r="J36" s="342" t="s">
        <v>356</v>
      </c>
      <c r="K36" s="342" t="s">
        <v>356</v>
      </c>
      <c r="L36" s="342" t="s">
        <v>356</v>
      </c>
      <c r="M36" s="342" t="s">
        <v>356</v>
      </c>
      <c r="N36" s="342" t="s">
        <v>356</v>
      </c>
      <c r="O36" s="343" t="s">
        <v>356</v>
      </c>
      <c r="P36" s="344"/>
    </row>
    <row r="37" spans="2:16" s="320" customFormat="1" ht="12.75" customHeight="1">
      <c r="B37" s="339">
        <v>19</v>
      </c>
      <c r="C37" s="340" t="s">
        <v>355</v>
      </c>
      <c r="D37" s="341" t="s">
        <v>356</v>
      </c>
      <c r="E37" s="342" t="s">
        <v>356</v>
      </c>
      <c r="F37" s="342" t="s">
        <v>356</v>
      </c>
      <c r="G37" s="342" t="s">
        <v>356</v>
      </c>
      <c r="H37" s="342" t="s">
        <v>356</v>
      </c>
      <c r="I37" s="342" t="s">
        <v>356</v>
      </c>
      <c r="J37" s="342" t="s">
        <v>356</v>
      </c>
      <c r="K37" s="342" t="s">
        <v>356</v>
      </c>
      <c r="L37" s="342" t="s">
        <v>356</v>
      </c>
      <c r="M37" s="342" t="s">
        <v>356</v>
      </c>
      <c r="N37" s="342" t="s">
        <v>356</v>
      </c>
      <c r="O37" s="343" t="s">
        <v>356</v>
      </c>
      <c r="P37" s="344"/>
    </row>
    <row r="38" spans="2:16" s="320" customFormat="1" ht="12.75" customHeight="1">
      <c r="B38" s="339">
        <v>20</v>
      </c>
      <c r="C38" s="340" t="s">
        <v>355</v>
      </c>
      <c r="D38" s="341" t="s">
        <v>356</v>
      </c>
      <c r="E38" s="342" t="s">
        <v>356</v>
      </c>
      <c r="F38" s="342" t="s">
        <v>356</v>
      </c>
      <c r="G38" s="342" t="s">
        <v>356</v>
      </c>
      <c r="H38" s="342" t="s">
        <v>356</v>
      </c>
      <c r="I38" s="342" t="s">
        <v>356</v>
      </c>
      <c r="J38" s="342" t="s">
        <v>356</v>
      </c>
      <c r="K38" s="342" t="s">
        <v>356</v>
      </c>
      <c r="L38" s="342" t="s">
        <v>356</v>
      </c>
      <c r="M38" s="342" t="s">
        <v>356</v>
      </c>
      <c r="N38" s="342" t="s">
        <v>356</v>
      </c>
      <c r="O38" s="343" t="s">
        <v>356</v>
      </c>
      <c r="P38" s="344"/>
    </row>
    <row r="39" spans="2:16" s="320" customFormat="1" ht="12.75" customHeight="1">
      <c r="B39" s="339">
        <v>21</v>
      </c>
      <c r="C39" s="340" t="s">
        <v>355</v>
      </c>
      <c r="D39" s="341" t="s">
        <v>356</v>
      </c>
      <c r="E39" s="342" t="s">
        <v>356</v>
      </c>
      <c r="F39" s="342" t="s">
        <v>356</v>
      </c>
      <c r="G39" s="342" t="s">
        <v>356</v>
      </c>
      <c r="H39" s="342" t="s">
        <v>356</v>
      </c>
      <c r="I39" s="342" t="s">
        <v>356</v>
      </c>
      <c r="J39" s="342" t="s">
        <v>356</v>
      </c>
      <c r="K39" s="342" t="s">
        <v>356</v>
      </c>
      <c r="L39" s="342" t="s">
        <v>356</v>
      </c>
      <c r="M39" s="342" t="s">
        <v>356</v>
      </c>
      <c r="N39" s="342" t="s">
        <v>356</v>
      </c>
      <c r="O39" s="343" t="s">
        <v>356</v>
      </c>
      <c r="P39" s="344"/>
    </row>
    <row r="40" spans="2:16" s="320" customFormat="1" ht="12.75" customHeight="1">
      <c r="B40" s="339">
        <v>22</v>
      </c>
      <c r="C40" s="340" t="s">
        <v>355</v>
      </c>
      <c r="D40" s="341" t="s">
        <v>356</v>
      </c>
      <c r="E40" s="342" t="s">
        <v>356</v>
      </c>
      <c r="F40" s="342" t="s">
        <v>356</v>
      </c>
      <c r="G40" s="342" t="s">
        <v>356</v>
      </c>
      <c r="H40" s="342" t="s">
        <v>356</v>
      </c>
      <c r="I40" s="342" t="s">
        <v>356</v>
      </c>
      <c r="J40" s="342" t="s">
        <v>356</v>
      </c>
      <c r="K40" s="342" t="s">
        <v>356</v>
      </c>
      <c r="L40" s="342" t="s">
        <v>356</v>
      </c>
      <c r="M40" s="342" t="s">
        <v>356</v>
      </c>
      <c r="N40" s="342" t="s">
        <v>356</v>
      </c>
      <c r="O40" s="343" t="s">
        <v>356</v>
      </c>
      <c r="P40" s="344"/>
    </row>
    <row r="41" spans="2:16" s="320" customFormat="1" ht="12.75" customHeight="1">
      <c r="B41" s="339">
        <v>23</v>
      </c>
      <c r="C41" s="340" t="s">
        <v>355</v>
      </c>
      <c r="D41" s="341" t="s">
        <v>356</v>
      </c>
      <c r="E41" s="342" t="s">
        <v>356</v>
      </c>
      <c r="F41" s="342" t="s">
        <v>356</v>
      </c>
      <c r="G41" s="342" t="s">
        <v>356</v>
      </c>
      <c r="H41" s="342" t="s">
        <v>358</v>
      </c>
      <c r="I41" s="342" t="s">
        <v>356</v>
      </c>
      <c r="J41" s="342" t="s">
        <v>356</v>
      </c>
      <c r="K41" s="342" t="s">
        <v>356</v>
      </c>
      <c r="L41" s="342" t="s">
        <v>356</v>
      </c>
      <c r="M41" s="342" t="s">
        <v>356</v>
      </c>
      <c r="N41" s="342" t="s">
        <v>356</v>
      </c>
      <c r="O41" s="343" t="s">
        <v>356</v>
      </c>
      <c r="P41" s="344" t="s">
        <v>360</v>
      </c>
    </row>
    <row r="42" spans="2:16" s="320" customFormat="1" ht="12.75" customHeight="1">
      <c r="B42" s="339">
        <v>24</v>
      </c>
      <c r="C42" s="340" t="s">
        <v>355</v>
      </c>
      <c r="D42" s="341" t="s">
        <v>356</v>
      </c>
      <c r="E42" s="342" t="s">
        <v>356</v>
      </c>
      <c r="F42" s="342" t="s">
        <v>356</v>
      </c>
      <c r="G42" s="342" t="s">
        <v>356</v>
      </c>
      <c r="H42" s="342" t="s">
        <v>356</v>
      </c>
      <c r="I42" s="342" t="s">
        <v>356</v>
      </c>
      <c r="J42" s="342" t="s">
        <v>356</v>
      </c>
      <c r="K42" s="342" t="s">
        <v>356</v>
      </c>
      <c r="L42" s="342" t="s">
        <v>356</v>
      </c>
      <c r="M42" s="342" t="s">
        <v>356</v>
      </c>
      <c r="N42" s="342" t="s">
        <v>356</v>
      </c>
      <c r="O42" s="343" t="s">
        <v>356</v>
      </c>
      <c r="P42" s="344"/>
    </row>
    <row r="43" spans="2:16" s="320" customFormat="1" ht="12.75" customHeight="1">
      <c r="B43" s="339">
        <v>25</v>
      </c>
      <c r="C43" s="340" t="s">
        <v>355</v>
      </c>
      <c r="D43" s="341" t="s">
        <v>356</v>
      </c>
      <c r="E43" s="342" t="s">
        <v>356</v>
      </c>
      <c r="F43" s="342" t="s">
        <v>356</v>
      </c>
      <c r="G43" s="342" t="s">
        <v>356</v>
      </c>
      <c r="H43" s="342" t="s">
        <v>356</v>
      </c>
      <c r="I43" s="342" t="s">
        <v>356</v>
      </c>
      <c r="J43" s="342" t="s">
        <v>356</v>
      </c>
      <c r="K43" s="342" t="s">
        <v>356</v>
      </c>
      <c r="L43" s="342" t="s">
        <v>356</v>
      </c>
      <c r="M43" s="342" t="s">
        <v>356</v>
      </c>
      <c r="N43" s="342" t="s">
        <v>356</v>
      </c>
      <c r="O43" s="343" t="s">
        <v>356</v>
      </c>
      <c r="P43" s="344"/>
    </row>
    <row r="44" spans="2:16" s="320" customFormat="1" ht="12.75" customHeight="1">
      <c r="B44" s="339">
        <v>26</v>
      </c>
      <c r="C44" s="340" t="s">
        <v>355</v>
      </c>
      <c r="D44" s="341" t="s">
        <v>356</v>
      </c>
      <c r="E44" s="342" t="s">
        <v>356</v>
      </c>
      <c r="F44" s="342" t="s">
        <v>356</v>
      </c>
      <c r="G44" s="342" t="s">
        <v>356</v>
      </c>
      <c r="H44" s="342" t="s">
        <v>356</v>
      </c>
      <c r="I44" s="342" t="s">
        <v>356</v>
      </c>
      <c r="J44" s="342" t="s">
        <v>356</v>
      </c>
      <c r="K44" s="342" t="s">
        <v>356</v>
      </c>
      <c r="L44" s="342" t="s">
        <v>357</v>
      </c>
      <c r="M44" s="342" t="s">
        <v>358</v>
      </c>
      <c r="N44" s="342" t="s">
        <v>358</v>
      </c>
      <c r="O44" s="343" t="s">
        <v>358</v>
      </c>
      <c r="P44" s="344" t="s">
        <v>361</v>
      </c>
    </row>
    <row r="45" spans="2:16" s="320" customFormat="1" ht="12.75" customHeight="1">
      <c r="B45" s="339">
        <v>27</v>
      </c>
      <c r="C45" s="340" t="s">
        <v>355</v>
      </c>
      <c r="D45" s="341" t="s">
        <v>356</v>
      </c>
      <c r="E45" s="342" t="s">
        <v>356</v>
      </c>
      <c r="F45" s="342" t="s">
        <v>356</v>
      </c>
      <c r="G45" s="342" t="s">
        <v>356</v>
      </c>
      <c r="H45" s="342" t="s">
        <v>356</v>
      </c>
      <c r="I45" s="342" t="s">
        <v>356</v>
      </c>
      <c r="J45" s="342" t="s">
        <v>356</v>
      </c>
      <c r="K45" s="342" t="s">
        <v>356</v>
      </c>
      <c r="L45" s="342" t="s">
        <v>356</v>
      </c>
      <c r="M45" s="342" t="s">
        <v>356</v>
      </c>
      <c r="N45" s="342" t="s">
        <v>356</v>
      </c>
      <c r="O45" s="343" t="s">
        <v>356</v>
      </c>
      <c r="P45" s="344"/>
    </row>
    <row r="46" spans="2:16" s="320" customFormat="1" ht="12.75" customHeight="1">
      <c r="B46" s="339">
        <v>28</v>
      </c>
      <c r="C46" s="340" t="s">
        <v>355</v>
      </c>
      <c r="D46" s="341" t="s">
        <v>358</v>
      </c>
      <c r="E46" s="342" t="s">
        <v>357</v>
      </c>
      <c r="F46" s="342" t="s">
        <v>356</v>
      </c>
      <c r="G46" s="342" t="s">
        <v>356</v>
      </c>
      <c r="H46" s="342" t="s">
        <v>356</v>
      </c>
      <c r="I46" s="342" t="s">
        <v>356</v>
      </c>
      <c r="J46" s="342" t="s">
        <v>356</v>
      </c>
      <c r="K46" s="342" t="s">
        <v>356</v>
      </c>
      <c r="L46" s="342" t="s">
        <v>356</v>
      </c>
      <c r="M46" s="342" t="s">
        <v>356</v>
      </c>
      <c r="N46" s="342" t="s">
        <v>356</v>
      </c>
      <c r="O46" s="343" t="s">
        <v>356</v>
      </c>
      <c r="P46" s="344" t="s">
        <v>362</v>
      </c>
    </row>
    <row r="47" spans="2:16" s="320" customFormat="1" ht="12.75" customHeight="1">
      <c r="B47" s="339">
        <v>29</v>
      </c>
      <c r="C47" s="340" t="s">
        <v>355</v>
      </c>
      <c r="D47" s="341" t="s">
        <v>356</v>
      </c>
      <c r="E47" s="342" t="s">
        <v>356</v>
      </c>
      <c r="F47" s="342" t="s">
        <v>356</v>
      </c>
      <c r="G47" s="342" t="s">
        <v>356</v>
      </c>
      <c r="H47" s="342" t="s">
        <v>356</v>
      </c>
      <c r="I47" s="342" t="s">
        <v>356</v>
      </c>
      <c r="J47" s="342" t="s">
        <v>358</v>
      </c>
      <c r="K47" s="342" t="s">
        <v>358</v>
      </c>
      <c r="L47" s="342" t="s">
        <v>358</v>
      </c>
      <c r="M47" s="342" t="s">
        <v>358</v>
      </c>
      <c r="N47" s="342" t="s">
        <v>358</v>
      </c>
      <c r="O47" s="343" t="s">
        <v>358</v>
      </c>
      <c r="P47" s="344" t="s">
        <v>363</v>
      </c>
    </row>
    <row r="48" spans="2:16" s="320" customFormat="1" ht="12.75" customHeight="1">
      <c r="B48" s="339">
        <v>30</v>
      </c>
      <c r="C48" s="340" t="s">
        <v>355</v>
      </c>
      <c r="D48" s="370" t="s">
        <v>358</v>
      </c>
      <c r="E48" s="371" t="s">
        <v>358</v>
      </c>
      <c r="F48" s="371" t="s">
        <v>358</v>
      </c>
      <c r="G48" s="371" t="s">
        <v>358</v>
      </c>
      <c r="H48" s="371" t="s">
        <v>358</v>
      </c>
      <c r="I48" s="371" t="s">
        <v>358</v>
      </c>
      <c r="J48" s="371" t="s">
        <v>356</v>
      </c>
      <c r="K48" s="371" t="s">
        <v>356</v>
      </c>
      <c r="L48" s="371" t="s">
        <v>356</v>
      </c>
      <c r="M48" s="371" t="s">
        <v>356</v>
      </c>
      <c r="N48" s="371" t="s">
        <v>356</v>
      </c>
      <c r="O48" s="372" t="s">
        <v>356</v>
      </c>
      <c r="P48" s="373" t="s">
        <v>364</v>
      </c>
    </row>
    <row r="49" spans="2:16" s="320" customFormat="1" ht="12.75" customHeight="1">
      <c r="B49" s="665" t="s">
        <v>346</v>
      </c>
      <c r="C49" s="666"/>
      <c r="D49" s="354">
        <f>ROUND(D50/30*7/40,2)</f>
        <v>3.73</v>
      </c>
      <c r="E49" s="354">
        <f>ROUND(E50/31*7/40,2)</f>
        <v>3.61</v>
      </c>
      <c r="F49" s="354">
        <f>ROUND(F50/30*7/40,2)</f>
        <v>2.8</v>
      </c>
      <c r="G49" s="354">
        <f>ROUND(G50/31*7/40,2)</f>
        <v>2.71</v>
      </c>
      <c r="H49" s="354">
        <f>ROUND(H50/31*7/40,2)</f>
        <v>3.16</v>
      </c>
      <c r="I49" s="354">
        <f>ROUND(I50/30*7/40,2)</f>
        <v>2.85</v>
      </c>
      <c r="J49" s="354">
        <f>ROUND(J50/31*7/40,2)</f>
        <v>2.71</v>
      </c>
      <c r="K49" s="354">
        <f>ROUND(K50/30*7/40,2)</f>
        <v>2.33</v>
      </c>
      <c r="L49" s="354">
        <f>ROUND(L50/31*7/40,2)</f>
        <v>2.77</v>
      </c>
      <c r="M49" s="354">
        <f>ROUND(M50/31*7/40,2)</f>
        <v>3.16</v>
      </c>
      <c r="N49" s="354">
        <f>ROUND(N50/28*7/40,2)</f>
        <v>4</v>
      </c>
      <c r="O49" s="354">
        <f>ROUND(O50/31*7/40,2)</f>
        <v>3.61</v>
      </c>
      <c r="P49" s="355" t="s">
        <v>342</v>
      </c>
    </row>
    <row r="50" spans="2:16" s="320" customFormat="1" ht="12.75" customHeight="1">
      <c r="B50" s="667" t="s">
        <v>347</v>
      </c>
      <c r="C50" s="668"/>
      <c r="D50" s="356">
        <f aca="true" t="shared" si="6" ref="D50:O50">SUM(D51:D60)</f>
        <v>640</v>
      </c>
      <c r="E50" s="356">
        <f t="shared" si="6"/>
        <v>640</v>
      </c>
      <c r="F50" s="356">
        <f t="shared" si="6"/>
        <v>480</v>
      </c>
      <c r="G50" s="356">
        <f t="shared" si="6"/>
        <v>480</v>
      </c>
      <c r="H50" s="356">
        <f t="shared" si="6"/>
        <v>560</v>
      </c>
      <c r="I50" s="356">
        <f t="shared" si="6"/>
        <v>488</v>
      </c>
      <c r="J50" s="356">
        <f t="shared" si="6"/>
        <v>480</v>
      </c>
      <c r="K50" s="356">
        <f t="shared" si="6"/>
        <v>400</v>
      </c>
      <c r="L50" s="356">
        <f t="shared" si="6"/>
        <v>490</v>
      </c>
      <c r="M50" s="356">
        <f t="shared" si="6"/>
        <v>560</v>
      </c>
      <c r="N50" s="356">
        <f t="shared" si="6"/>
        <v>640</v>
      </c>
      <c r="O50" s="356">
        <f t="shared" si="6"/>
        <v>640</v>
      </c>
      <c r="P50" s="357"/>
    </row>
    <row r="51" spans="2:16" s="320" customFormat="1" ht="12.75" customHeight="1">
      <c r="B51" s="374">
        <v>1</v>
      </c>
      <c r="C51" s="334" t="s">
        <v>355</v>
      </c>
      <c r="D51" s="375">
        <v>160</v>
      </c>
      <c r="E51" s="376">
        <v>160</v>
      </c>
      <c r="F51" s="376">
        <v>160</v>
      </c>
      <c r="G51" s="376">
        <v>160</v>
      </c>
      <c r="H51" s="376">
        <v>160</v>
      </c>
      <c r="I51" s="376"/>
      <c r="J51" s="376"/>
      <c r="K51" s="376"/>
      <c r="L51" s="376"/>
      <c r="M51" s="376"/>
      <c r="N51" s="376"/>
      <c r="O51" s="377"/>
      <c r="P51" s="378"/>
    </row>
    <row r="52" spans="2:16" s="320" customFormat="1" ht="12.75" customHeight="1">
      <c r="B52" s="339">
        <v>2</v>
      </c>
      <c r="C52" s="340" t="s">
        <v>355</v>
      </c>
      <c r="D52" s="379">
        <v>160</v>
      </c>
      <c r="E52" s="360">
        <v>160</v>
      </c>
      <c r="F52" s="360">
        <v>160</v>
      </c>
      <c r="G52" s="360">
        <v>160</v>
      </c>
      <c r="H52" s="360">
        <v>160</v>
      </c>
      <c r="I52" s="360">
        <v>160</v>
      </c>
      <c r="J52" s="360">
        <v>160</v>
      </c>
      <c r="K52" s="360">
        <v>160</v>
      </c>
      <c r="L52" s="360">
        <v>160</v>
      </c>
      <c r="M52" s="360">
        <v>160</v>
      </c>
      <c r="N52" s="360">
        <v>160</v>
      </c>
      <c r="O52" s="361">
        <v>160</v>
      </c>
      <c r="P52" s="347"/>
    </row>
    <row r="53" spans="2:16" s="320" customFormat="1" ht="12.75" customHeight="1">
      <c r="B53" s="339">
        <v>3</v>
      </c>
      <c r="C53" s="340" t="s">
        <v>355</v>
      </c>
      <c r="D53" s="379">
        <v>160</v>
      </c>
      <c r="E53" s="360">
        <v>160</v>
      </c>
      <c r="F53" s="360">
        <v>160</v>
      </c>
      <c r="G53" s="360">
        <v>160</v>
      </c>
      <c r="H53" s="360">
        <v>160</v>
      </c>
      <c r="I53" s="360">
        <v>168</v>
      </c>
      <c r="J53" s="360">
        <v>160</v>
      </c>
      <c r="K53" s="360">
        <v>160</v>
      </c>
      <c r="L53" s="360">
        <v>160</v>
      </c>
      <c r="M53" s="360">
        <v>160</v>
      </c>
      <c r="N53" s="360">
        <v>160</v>
      </c>
      <c r="O53" s="361">
        <v>160</v>
      </c>
      <c r="P53" s="347"/>
    </row>
    <row r="54" spans="2:16" s="320" customFormat="1" ht="12.75" customHeight="1">
      <c r="B54" s="339">
        <v>4</v>
      </c>
      <c r="C54" s="340" t="s">
        <v>355</v>
      </c>
      <c r="D54" s="379">
        <v>160</v>
      </c>
      <c r="E54" s="360">
        <v>160</v>
      </c>
      <c r="F54" s="360"/>
      <c r="G54" s="360"/>
      <c r="H54" s="360"/>
      <c r="I54" s="360"/>
      <c r="J54" s="360"/>
      <c r="K54" s="360"/>
      <c r="L54" s="360">
        <v>80</v>
      </c>
      <c r="M54" s="360">
        <v>160</v>
      </c>
      <c r="N54" s="360"/>
      <c r="O54" s="361"/>
      <c r="P54" s="347"/>
    </row>
    <row r="55" spans="2:16" s="320" customFormat="1" ht="12.75" customHeight="1">
      <c r="B55" s="339">
        <v>5</v>
      </c>
      <c r="C55" s="340" t="s">
        <v>355</v>
      </c>
      <c r="D55" s="379"/>
      <c r="E55" s="360"/>
      <c r="F55" s="360"/>
      <c r="G55" s="360"/>
      <c r="H55" s="360">
        <v>80</v>
      </c>
      <c r="I55" s="360">
        <v>160</v>
      </c>
      <c r="J55" s="360">
        <v>160</v>
      </c>
      <c r="K55" s="360">
        <v>80</v>
      </c>
      <c r="L55" s="360">
        <v>90</v>
      </c>
      <c r="M55" s="360">
        <v>80</v>
      </c>
      <c r="N55" s="360">
        <v>160</v>
      </c>
      <c r="O55" s="361">
        <v>160</v>
      </c>
      <c r="P55" s="347"/>
    </row>
    <row r="56" spans="2:16" s="320" customFormat="1" ht="12.75" customHeight="1">
      <c r="B56" s="339">
        <v>6</v>
      </c>
      <c r="C56" s="340" t="s">
        <v>355</v>
      </c>
      <c r="D56" s="379"/>
      <c r="E56" s="360"/>
      <c r="F56" s="360"/>
      <c r="G56" s="360"/>
      <c r="H56" s="360"/>
      <c r="I56" s="360"/>
      <c r="J56" s="360"/>
      <c r="K56" s="360"/>
      <c r="L56" s="360"/>
      <c r="M56" s="360"/>
      <c r="N56" s="360">
        <v>160</v>
      </c>
      <c r="O56" s="361">
        <v>160</v>
      </c>
      <c r="P56" s="347"/>
    </row>
    <row r="57" spans="2:16" s="320" customFormat="1" ht="12.75" customHeight="1">
      <c r="B57" s="339">
        <v>7</v>
      </c>
      <c r="C57" s="346"/>
      <c r="D57" s="379"/>
      <c r="E57" s="360"/>
      <c r="F57" s="360"/>
      <c r="G57" s="360"/>
      <c r="H57" s="360"/>
      <c r="I57" s="360"/>
      <c r="J57" s="360"/>
      <c r="K57" s="360"/>
      <c r="L57" s="360"/>
      <c r="M57" s="360"/>
      <c r="N57" s="360"/>
      <c r="O57" s="361"/>
      <c r="P57" s="347"/>
    </row>
    <row r="58" spans="2:16" s="320" customFormat="1" ht="12.75" customHeight="1">
      <c r="B58" s="339">
        <v>8</v>
      </c>
      <c r="C58" s="346"/>
      <c r="D58" s="379"/>
      <c r="E58" s="360"/>
      <c r="F58" s="360"/>
      <c r="G58" s="360"/>
      <c r="H58" s="360"/>
      <c r="I58" s="360"/>
      <c r="J58" s="360"/>
      <c r="K58" s="360"/>
      <c r="L58" s="360"/>
      <c r="M58" s="360"/>
      <c r="N58" s="360"/>
      <c r="O58" s="361"/>
      <c r="P58" s="347"/>
    </row>
    <row r="59" spans="2:16" s="320" customFormat="1" ht="12.75" customHeight="1">
      <c r="B59" s="339">
        <v>9</v>
      </c>
      <c r="C59" s="346"/>
      <c r="D59" s="379"/>
      <c r="E59" s="360"/>
      <c r="F59" s="360"/>
      <c r="G59" s="360"/>
      <c r="H59" s="360"/>
      <c r="I59" s="360"/>
      <c r="J59" s="360"/>
      <c r="K59" s="360"/>
      <c r="L59" s="360"/>
      <c r="M59" s="360"/>
      <c r="N59" s="360"/>
      <c r="O59" s="380"/>
      <c r="P59" s="347"/>
    </row>
    <row r="60" spans="2:16" s="320" customFormat="1" ht="12.75" customHeight="1" thickBot="1">
      <c r="B60" s="381">
        <v>10</v>
      </c>
      <c r="C60" s="382"/>
      <c r="D60" s="383"/>
      <c r="E60" s="384"/>
      <c r="F60" s="384"/>
      <c r="G60" s="384"/>
      <c r="H60" s="384"/>
      <c r="I60" s="384"/>
      <c r="J60" s="384"/>
      <c r="K60" s="384"/>
      <c r="L60" s="384"/>
      <c r="M60" s="384"/>
      <c r="N60" s="384"/>
      <c r="O60" s="385"/>
      <c r="P60" s="386"/>
    </row>
    <row r="61" ht="12.75" customHeight="1">
      <c r="B61" s="387" t="s">
        <v>348</v>
      </c>
    </row>
    <row r="62" ht="12.75" customHeight="1">
      <c r="B62" s="387" t="s">
        <v>349</v>
      </c>
    </row>
    <row r="63" ht="12.75" customHeight="1">
      <c r="B63" s="387" t="s">
        <v>350</v>
      </c>
    </row>
    <row r="64" ht="12.75" customHeight="1">
      <c r="B64" s="387" t="s">
        <v>351</v>
      </c>
    </row>
    <row r="65" ht="12.75" customHeight="1">
      <c r="B65" s="387" t="s">
        <v>352</v>
      </c>
    </row>
    <row r="66" ht="12.75" customHeight="1">
      <c r="B66" s="387" t="s">
        <v>353</v>
      </c>
    </row>
  </sheetData>
  <sheetProtection/>
  <mergeCells count="15">
    <mergeCell ref="B18:C18"/>
    <mergeCell ref="B49:C49"/>
    <mergeCell ref="B50:C50"/>
    <mergeCell ref="B5:C5"/>
    <mergeCell ref="P5:P6"/>
    <mergeCell ref="B6:C6"/>
    <mergeCell ref="B12:C12"/>
    <mergeCell ref="B13:C13"/>
    <mergeCell ref="B17:C17"/>
    <mergeCell ref="A1:L1"/>
    <mergeCell ref="M1:N1"/>
    <mergeCell ref="B2:C3"/>
    <mergeCell ref="D2:O2"/>
    <mergeCell ref="P2:P3"/>
    <mergeCell ref="B4:C4"/>
  </mergeCells>
  <dataValidations count="2">
    <dataValidation allowBlank="1" showInputMessage="1" showErrorMessage="1" imeMode="hiragana" sqref="D7:O11 P7:P60 D19:O48 P5 C1:C60"/>
    <dataValidation allowBlank="1" showInputMessage="1" showErrorMessage="1" imeMode="off" sqref="D51:O60 D14:O16"/>
  </dataValidations>
  <printOptions/>
  <pageMargins left="0.7086614173228347" right="0.7086614173228347" top="0.3937007874015748" bottom="0.5905511811023623" header="0.5118110236220472" footer="0.31496062992125984"/>
  <pageSetup horizontalDpi="600" verticalDpi="600" orientation="portrait" paperSize="9" r:id="rId1"/>
  <headerFooter alignWithMargins="0">
    <oddFooter>&amp;L養&amp;C&amp;A
</oddFooter>
  </headerFooter>
</worksheet>
</file>

<file path=xl/worksheets/sheet9.xml><?xml version="1.0" encoding="utf-8"?>
<worksheet xmlns="http://schemas.openxmlformats.org/spreadsheetml/2006/main" xmlns:r="http://schemas.openxmlformats.org/officeDocument/2006/relationships">
  <dimension ref="B2:AM34"/>
  <sheetViews>
    <sheetView zoomScale="75" zoomScaleNormal="75" zoomScalePageLayoutView="0" workbookViewId="0" topLeftCell="A1">
      <selection activeCell="A4" sqref="A4"/>
    </sheetView>
  </sheetViews>
  <sheetFormatPr defaultColWidth="9.00390625" defaultRowHeight="13.5"/>
  <cols>
    <col min="1" max="1" width="2.75390625" style="402" customWidth="1"/>
    <col min="2" max="2" width="14.625" style="402" customWidth="1"/>
    <col min="3" max="3" width="5.75390625" style="402" customWidth="1"/>
    <col min="4" max="4" width="14.875" style="402" customWidth="1"/>
    <col min="5" max="32" width="4.125" style="402" customWidth="1"/>
    <col min="33" max="33" width="4.25390625" style="402" customWidth="1"/>
    <col min="34" max="36" width="4.25390625" style="402" bestFit="1" customWidth="1"/>
    <col min="37" max="37" width="7.75390625" style="402" bestFit="1" customWidth="1"/>
    <col min="38" max="39" width="8.50390625" style="402" bestFit="1" customWidth="1"/>
    <col min="40" max="16384" width="9.00390625" style="402" customWidth="1"/>
  </cols>
  <sheetData>
    <row r="2" ht="29.25" customHeight="1">
      <c r="B2" s="402" t="s">
        <v>425</v>
      </c>
    </row>
    <row r="3" spans="2:21" ht="29.25" customHeight="1">
      <c r="B3" s="403" t="s">
        <v>390</v>
      </c>
      <c r="C3" s="403"/>
      <c r="D3" s="403"/>
      <c r="E3" s="403"/>
      <c r="F3" s="403"/>
      <c r="G3" s="403"/>
      <c r="H3" s="403"/>
      <c r="K3" s="402" t="s">
        <v>391</v>
      </c>
      <c r="R3" s="403"/>
      <c r="U3" s="403" t="s">
        <v>392</v>
      </c>
    </row>
    <row r="4" spans="18:21" ht="29.25" customHeight="1" thickBot="1">
      <c r="R4" s="403"/>
      <c r="U4" s="403" t="s">
        <v>393</v>
      </c>
    </row>
    <row r="5" spans="2:39" ht="29.25" customHeight="1" thickBot="1">
      <c r="B5" s="404"/>
      <c r="C5" s="405" t="s">
        <v>394</v>
      </c>
      <c r="D5" s="406"/>
      <c r="E5" s="675" t="s">
        <v>395</v>
      </c>
      <c r="F5" s="675"/>
      <c r="G5" s="675"/>
      <c r="H5" s="675"/>
      <c r="I5" s="675"/>
      <c r="J5" s="675"/>
      <c r="K5" s="675"/>
      <c r="L5" s="675" t="s">
        <v>396</v>
      </c>
      <c r="M5" s="675"/>
      <c r="N5" s="675"/>
      <c r="O5" s="675"/>
      <c r="P5" s="675"/>
      <c r="Q5" s="675"/>
      <c r="R5" s="675"/>
      <c r="S5" s="675" t="s">
        <v>397</v>
      </c>
      <c r="T5" s="675"/>
      <c r="U5" s="675"/>
      <c r="V5" s="675"/>
      <c r="W5" s="675"/>
      <c r="X5" s="675"/>
      <c r="Y5" s="675"/>
      <c r="Z5" s="675" t="s">
        <v>398</v>
      </c>
      <c r="AA5" s="675"/>
      <c r="AB5" s="675"/>
      <c r="AC5" s="675"/>
      <c r="AD5" s="675"/>
      <c r="AE5" s="675"/>
      <c r="AF5" s="676"/>
      <c r="AG5" s="677" t="s">
        <v>399</v>
      </c>
      <c r="AH5" s="678"/>
      <c r="AI5" s="678"/>
      <c r="AJ5" s="679"/>
      <c r="AK5" s="407"/>
      <c r="AL5" s="408" t="s">
        <v>400</v>
      </c>
      <c r="AM5" s="406" t="s">
        <v>401</v>
      </c>
    </row>
    <row r="6" spans="2:39" ht="29.25" customHeight="1">
      <c r="B6" s="409" t="s">
        <v>402</v>
      </c>
      <c r="C6" s="410" t="s">
        <v>403</v>
      </c>
      <c r="D6" s="411" t="s">
        <v>404</v>
      </c>
      <c r="E6" s="412">
        <v>1</v>
      </c>
      <c r="F6" s="413">
        <v>2</v>
      </c>
      <c r="G6" s="413">
        <v>3</v>
      </c>
      <c r="H6" s="413">
        <v>4</v>
      </c>
      <c r="I6" s="413">
        <v>5</v>
      </c>
      <c r="J6" s="413">
        <v>6</v>
      </c>
      <c r="K6" s="414">
        <v>7</v>
      </c>
      <c r="L6" s="412">
        <v>8</v>
      </c>
      <c r="M6" s="413">
        <v>9</v>
      </c>
      <c r="N6" s="413">
        <v>10</v>
      </c>
      <c r="O6" s="413">
        <v>11</v>
      </c>
      <c r="P6" s="413">
        <v>12</v>
      </c>
      <c r="Q6" s="413">
        <v>13</v>
      </c>
      <c r="R6" s="414">
        <v>14</v>
      </c>
      <c r="S6" s="412">
        <v>15</v>
      </c>
      <c r="T6" s="413">
        <v>16</v>
      </c>
      <c r="U6" s="413">
        <v>17</v>
      </c>
      <c r="V6" s="413">
        <v>18</v>
      </c>
      <c r="W6" s="413">
        <v>19</v>
      </c>
      <c r="X6" s="413">
        <v>20</v>
      </c>
      <c r="Y6" s="414">
        <v>21</v>
      </c>
      <c r="Z6" s="412">
        <v>22</v>
      </c>
      <c r="AA6" s="413">
        <v>23</v>
      </c>
      <c r="AB6" s="413">
        <v>24</v>
      </c>
      <c r="AC6" s="413">
        <v>25</v>
      </c>
      <c r="AD6" s="413">
        <v>26</v>
      </c>
      <c r="AE6" s="413">
        <v>27</v>
      </c>
      <c r="AF6" s="414">
        <v>28</v>
      </c>
      <c r="AG6" s="680"/>
      <c r="AH6" s="681"/>
      <c r="AI6" s="681"/>
      <c r="AJ6" s="682"/>
      <c r="AK6" s="415" t="s">
        <v>405</v>
      </c>
      <c r="AL6" s="416" t="s">
        <v>406</v>
      </c>
      <c r="AM6" s="417" t="s">
        <v>407</v>
      </c>
    </row>
    <row r="7" spans="2:39" ht="29.25" customHeight="1" thickBot="1">
      <c r="B7" s="418"/>
      <c r="C7" s="419"/>
      <c r="D7" s="420" t="s">
        <v>408</v>
      </c>
      <c r="E7" s="421"/>
      <c r="F7" s="422"/>
      <c r="G7" s="422"/>
      <c r="H7" s="422"/>
      <c r="I7" s="422"/>
      <c r="J7" s="422"/>
      <c r="K7" s="423"/>
      <c r="L7" s="424"/>
      <c r="M7" s="422"/>
      <c r="N7" s="422"/>
      <c r="O7" s="422"/>
      <c r="P7" s="422"/>
      <c r="Q7" s="422"/>
      <c r="R7" s="423"/>
      <c r="S7" s="424"/>
      <c r="T7" s="422"/>
      <c r="U7" s="422"/>
      <c r="V7" s="422"/>
      <c r="W7" s="422"/>
      <c r="X7" s="422"/>
      <c r="Y7" s="423"/>
      <c r="Z7" s="424"/>
      <c r="AA7" s="422"/>
      <c r="AB7" s="422"/>
      <c r="AC7" s="422"/>
      <c r="AD7" s="422"/>
      <c r="AE7" s="422"/>
      <c r="AF7" s="423"/>
      <c r="AG7" s="425" t="s">
        <v>293</v>
      </c>
      <c r="AH7" s="422" t="s">
        <v>294</v>
      </c>
      <c r="AI7" s="422" t="s">
        <v>295</v>
      </c>
      <c r="AJ7" s="426" t="s">
        <v>296</v>
      </c>
      <c r="AK7" s="427" t="s">
        <v>409</v>
      </c>
      <c r="AL7" s="428" t="s">
        <v>410</v>
      </c>
      <c r="AM7" s="429" t="s">
        <v>411</v>
      </c>
    </row>
    <row r="8" spans="2:39" ht="29.25" customHeight="1">
      <c r="B8" s="430"/>
      <c r="C8" s="413"/>
      <c r="D8" s="413"/>
      <c r="E8" s="413"/>
      <c r="F8" s="413"/>
      <c r="G8" s="413"/>
      <c r="H8" s="413"/>
      <c r="I8" s="413"/>
      <c r="J8" s="413"/>
      <c r="K8" s="414"/>
      <c r="L8" s="412"/>
      <c r="M8" s="413"/>
      <c r="N8" s="413"/>
      <c r="O8" s="413"/>
      <c r="P8" s="413"/>
      <c r="Q8" s="413"/>
      <c r="R8" s="414"/>
      <c r="S8" s="412"/>
      <c r="T8" s="413"/>
      <c r="U8" s="413"/>
      <c r="V8" s="413"/>
      <c r="W8" s="413"/>
      <c r="X8" s="413"/>
      <c r="Y8" s="414"/>
      <c r="Z8" s="412"/>
      <c r="AA8" s="413"/>
      <c r="AB8" s="413"/>
      <c r="AC8" s="413"/>
      <c r="AD8" s="413"/>
      <c r="AE8" s="413"/>
      <c r="AF8" s="414"/>
      <c r="AG8" s="431"/>
      <c r="AH8" s="432"/>
      <c r="AI8" s="432"/>
      <c r="AJ8" s="433"/>
      <c r="AK8" s="434"/>
      <c r="AL8" s="435"/>
      <c r="AM8" s="408"/>
    </row>
    <row r="9" spans="2:39" ht="29.25" customHeight="1">
      <c r="B9" s="436"/>
      <c r="C9" s="437"/>
      <c r="D9" s="437"/>
      <c r="E9" s="437"/>
      <c r="F9" s="437"/>
      <c r="G9" s="437"/>
      <c r="H9" s="437"/>
      <c r="I9" s="437"/>
      <c r="J9" s="437"/>
      <c r="K9" s="438"/>
      <c r="L9" s="439"/>
      <c r="M9" s="437"/>
      <c r="N9" s="437"/>
      <c r="O9" s="437"/>
      <c r="P9" s="437"/>
      <c r="Q9" s="437"/>
      <c r="R9" s="438"/>
      <c r="S9" s="439"/>
      <c r="T9" s="437"/>
      <c r="U9" s="437"/>
      <c r="V9" s="437"/>
      <c r="W9" s="437"/>
      <c r="X9" s="437"/>
      <c r="Y9" s="438"/>
      <c r="Z9" s="439"/>
      <c r="AA9" s="437"/>
      <c r="AB9" s="437"/>
      <c r="AC9" s="437"/>
      <c r="AD9" s="437"/>
      <c r="AE9" s="437"/>
      <c r="AF9" s="438"/>
      <c r="AG9" s="440"/>
      <c r="AH9" s="437"/>
      <c r="AI9" s="437"/>
      <c r="AJ9" s="441"/>
      <c r="AK9" s="442"/>
      <c r="AL9" s="443"/>
      <c r="AM9" s="416"/>
    </row>
    <row r="10" spans="2:39" ht="29.25" customHeight="1">
      <c r="B10" s="436"/>
      <c r="C10" s="437"/>
      <c r="D10" s="437"/>
      <c r="E10" s="437"/>
      <c r="F10" s="437"/>
      <c r="G10" s="437"/>
      <c r="H10" s="437"/>
      <c r="I10" s="437"/>
      <c r="J10" s="437"/>
      <c r="K10" s="438"/>
      <c r="L10" s="439"/>
      <c r="M10" s="437"/>
      <c r="N10" s="437"/>
      <c r="O10" s="437"/>
      <c r="P10" s="437"/>
      <c r="Q10" s="437"/>
      <c r="R10" s="438"/>
      <c r="S10" s="439"/>
      <c r="T10" s="437"/>
      <c r="U10" s="437"/>
      <c r="V10" s="437"/>
      <c r="W10" s="437"/>
      <c r="X10" s="437"/>
      <c r="Y10" s="438"/>
      <c r="Z10" s="439"/>
      <c r="AA10" s="437"/>
      <c r="AB10" s="437"/>
      <c r="AC10" s="437"/>
      <c r="AD10" s="437"/>
      <c r="AE10" s="437"/>
      <c r="AF10" s="438"/>
      <c r="AG10" s="440"/>
      <c r="AH10" s="437"/>
      <c r="AI10" s="437"/>
      <c r="AJ10" s="441"/>
      <c r="AK10" s="442"/>
      <c r="AL10" s="443"/>
      <c r="AM10" s="416"/>
    </row>
    <row r="11" spans="2:39" ht="29.25" customHeight="1">
      <c r="B11" s="436"/>
      <c r="C11" s="437"/>
      <c r="D11" s="437"/>
      <c r="E11" s="437"/>
      <c r="F11" s="437"/>
      <c r="G11" s="437"/>
      <c r="H11" s="437"/>
      <c r="I11" s="437"/>
      <c r="J11" s="437"/>
      <c r="K11" s="438"/>
      <c r="L11" s="439"/>
      <c r="M11" s="437"/>
      <c r="N11" s="437"/>
      <c r="O11" s="437"/>
      <c r="P11" s="437"/>
      <c r="Q11" s="437"/>
      <c r="R11" s="438"/>
      <c r="S11" s="439"/>
      <c r="T11" s="437"/>
      <c r="U11" s="437"/>
      <c r="V11" s="437"/>
      <c r="W11" s="437"/>
      <c r="X11" s="437"/>
      <c r="Y11" s="438"/>
      <c r="Z11" s="439"/>
      <c r="AA11" s="437"/>
      <c r="AB11" s="437"/>
      <c r="AC11" s="437"/>
      <c r="AD11" s="437"/>
      <c r="AE11" s="437"/>
      <c r="AF11" s="438"/>
      <c r="AG11" s="440"/>
      <c r="AH11" s="437"/>
      <c r="AI11" s="437"/>
      <c r="AJ11" s="441"/>
      <c r="AK11" s="442"/>
      <c r="AL11" s="443"/>
      <c r="AM11" s="416"/>
    </row>
    <row r="12" spans="2:39" ht="29.25" customHeight="1">
      <c r="B12" s="436"/>
      <c r="C12" s="437"/>
      <c r="D12" s="437"/>
      <c r="E12" s="437"/>
      <c r="F12" s="437"/>
      <c r="G12" s="437"/>
      <c r="H12" s="437"/>
      <c r="I12" s="437"/>
      <c r="J12" s="437"/>
      <c r="K12" s="438"/>
      <c r="L12" s="439"/>
      <c r="M12" s="437"/>
      <c r="N12" s="437"/>
      <c r="O12" s="437"/>
      <c r="P12" s="437"/>
      <c r="Q12" s="437"/>
      <c r="R12" s="438"/>
      <c r="S12" s="439"/>
      <c r="T12" s="437"/>
      <c r="U12" s="437"/>
      <c r="V12" s="437"/>
      <c r="W12" s="437"/>
      <c r="X12" s="437"/>
      <c r="Y12" s="438"/>
      <c r="Z12" s="439"/>
      <c r="AA12" s="437"/>
      <c r="AB12" s="437"/>
      <c r="AC12" s="437"/>
      <c r="AD12" s="437"/>
      <c r="AE12" s="437"/>
      <c r="AF12" s="438"/>
      <c r="AG12" s="440"/>
      <c r="AH12" s="437"/>
      <c r="AI12" s="437"/>
      <c r="AJ12" s="441"/>
      <c r="AK12" s="442"/>
      <c r="AL12" s="443"/>
      <c r="AM12" s="416"/>
    </row>
    <row r="13" spans="2:39" ht="29.25" customHeight="1">
      <c r="B13" s="436"/>
      <c r="C13" s="437"/>
      <c r="D13" s="437"/>
      <c r="E13" s="437"/>
      <c r="F13" s="437"/>
      <c r="G13" s="437"/>
      <c r="H13" s="437"/>
      <c r="I13" s="437"/>
      <c r="J13" s="437"/>
      <c r="K13" s="438"/>
      <c r="L13" s="439"/>
      <c r="M13" s="437"/>
      <c r="N13" s="437"/>
      <c r="O13" s="437"/>
      <c r="P13" s="437"/>
      <c r="Q13" s="437"/>
      <c r="R13" s="438"/>
      <c r="S13" s="439"/>
      <c r="T13" s="437"/>
      <c r="U13" s="437"/>
      <c r="V13" s="437"/>
      <c r="W13" s="437"/>
      <c r="X13" s="437"/>
      <c r="Y13" s="438"/>
      <c r="Z13" s="439"/>
      <c r="AA13" s="437"/>
      <c r="AB13" s="437"/>
      <c r="AC13" s="437"/>
      <c r="AD13" s="437"/>
      <c r="AE13" s="437"/>
      <c r="AF13" s="438"/>
      <c r="AG13" s="440"/>
      <c r="AH13" s="437"/>
      <c r="AI13" s="437"/>
      <c r="AJ13" s="441"/>
      <c r="AK13" s="442"/>
      <c r="AL13" s="443"/>
      <c r="AM13" s="416"/>
    </row>
    <row r="14" spans="2:39" ht="29.25" customHeight="1">
      <c r="B14" s="436"/>
      <c r="C14" s="437"/>
      <c r="D14" s="437"/>
      <c r="E14" s="437"/>
      <c r="F14" s="437"/>
      <c r="G14" s="437"/>
      <c r="H14" s="437"/>
      <c r="I14" s="437"/>
      <c r="J14" s="437"/>
      <c r="K14" s="438"/>
      <c r="L14" s="439"/>
      <c r="M14" s="437"/>
      <c r="N14" s="437"/>
      <c r="O14" s="437"/>
      <c r="P14" s="437"/>
      <c r="Q14" s="437"/>
      <c r="R14" s="438"/>
      <c r="S14" s="439"/>
      <c r="T14" s="437"/>
      <c r="U14" s="437"/>
      <c r="V14" s="437"/>
      <c r="W14" s="437"/>
      <c r="X14" s="437"/>
      <c r="Y14" s="438"/>
      <c r="Z14" s="439"/>
      <c r="AA14" s="437"/>
      <c r="AB14" s="437"/>
      <c r="AC14" s="437"/>
      <c r="AD14" s="437"/>
      <c r="AE14" s="437"/>
      <c r="AF14" s="438"/>
      <c r="AG14" s="440"/>
      <c r="AH14" s="437"/>
      <c r="AI14" s="437"/>
      <c r="AJ14" s="441"/>
      <c r="AK14" s="442"/>
      <c r="AL14" s="443"/>
      <c r="AM14" s="416"/>
    </row>
    <row r="15" spans="2:39" ht="29.25" customHeight="1">
      <c r="B15" s="436"/>
      <c r="C15" s="437"/>
      <c r="D15" s="437"/>
      <c r="E15" s="437"/>
      <c r="F15" s="437"/>
      <c r="G15" s="437"/>
      <c r="H15" s="437"/>
      <c r="I15" s="437"/>
      <c r="J15" s="437"/>
      <c r="K15" s="438"/>
      <c r="L15" s="439"/>
      <c r="M15" s="437"/>
      <c r="N15" s="437"/>
      <c r="O15" s="437"/>
      <c r="P15" s="437"/>
      <c r="Q15" s="437"/>
      <c r="R15" s="438"/>
      <c r="S15" s="439"/>
      <c r="T15" s="437"/>
      <c r="U15" s="437"/>
      <c r="V15" s="437"/>
      <c r="W15" s="437"/>
      <c r="X15" s="437"/>
      <c r="Y15" s="438"/>
      <c r="Z15" s="439"/>
      <c r="AA15" s="437"/>
      <c r="AB15" s="437"/>
      <c r="AC15" s="437"/>
      <c r="AD15" s="437"/>
      <c r="AE15" s="437"/>
      <c r="AF15" s="438"/>
      <c r="AG15" s="440"/>
      <c r="AH15" s="437"/>
      <c r="AI15" s="437"/>
      <c r="AJ15" s="441"/>
      <c r="AK15" s="442"/>
      <c r="AL15" s="443"/>
      <c r="AM15" s="416"/>
    </row>
    <row r="16" spans="2:39" ht="29.25" customHeight="1">
      <c r="B16" s="436"/>
      <c r="C16" s="437"/>
      <c r="D16" s="437"/>
      <c r="E16" s="437"/>
      <c r="F16" s="437"/>
      <c r="G16" s="437"/>
      <c r="H16" s="437"/>
      <c r="I16" s="437"/>
      <c r="J16" s="437"/>
      <c r="K16" s="438"/>
      <c r="L16" s="439"/>
      <c r="M16" s="437"/>
      <c r="N16" s="437"/>
      <c r="O16" s="437"/>
      <c r="P16" s="437"/>
      <c r="Q16" s="437"/>
      <c r="R16" s="438"/>
      <c r="S16" s="439"/>
      <c r="T16" s="437"/>
      <c r="U16" s="437"/>
      <c r="V16" s="437"/>
      <c r="W16" s="437"/>
      <c r="X16" s="437"/>
      <c r="Y16" s="438"/>
      <c r="Z16" s="439"/>
      <c r="AA16" s="437"/>
      <c r="AB16" s="437"/>
      <c r="AC16" s="437"/>
      <c r="AD16" s="437"/>
      <c r="AE16" s="437"/>
      <c r="AF16" s="438"/>
      <c r="AG16" s="440"/>
      <c r="AH16" s="437"/>
      <c r="AI16" s="437"/>
      <c r="AJ16" s="441"/>
      <c r="AK16" s="442"/>
      <c r="AL16" s="443"/>
      <c r="AM16" s="416"/>
    </row>
    <row r="17" spans="2:39" ht="29.25" customHeight="1">
      <c r="B17" s="436"/>
      <c r="C17" s="437"/>
      <c r="D17" s="437"/>
      <c r="E17" s="437"/>
      <c r="F17" s="437"/>
      <c r="G17" s="437"/>
      <c r="H17" s="437"/>
      <c r="I17" s="437"/>
      <c r="J17" s="437"/>
      <c r="K17" s="438"/>
      <c r="L17" s="439"/>
      <c r="M17" s="437"/>
      <c r="N17" s="437"/>
      <c r="O17" s="437"/>
      <c r="P17" s="437"/>
      <c r="Q17" s="437"/>
      <c r="R17" s="438"/>
      <c r="S17" s="439"/>
      <c r="T17" s="437"/>
      <c r="U17" s="437"/>
      <c r="V17" s="437"/>
      <c r="W17" s="437"/>
      <c r="X17" s="437"/>
      <c r="Y17" s="438"/>
      <c r="Z17" s="439"/>
      <c r="AA17" s="437"/>
      <c r="AB17" s="437"/>
      <c r="AC17" s="437"/>
      <c r="AD17" s="437"/>
      <c r="AE17" s="437"/>
      <c r="AF17" s="438"/>
      <c r="AG17" s="440"/>
      <c r="AH17" s="437"/>
      <c r="AI17" s="437"/>
      <c r="AJ17" s="441"/>
      <c r="AK17" s="442"/>
      <c r="AL17" s="443"/>
      <c r="AM17" s="416"/>
    </row>
    <row r="18" spans="2:39" ht="29.25" customHeight="1">
      <c r="B18" s="436"/>
      <c r="C18" s="437"/>
      <c r="D18" s="437"/>
      <c r="E18" s="437"/>
      <c r="F18" s="437"/>
      <c r="G18" s="437"/>
      <c r="H18" s="437"/>
      <c r="I18" s="437"/>
      <c r="J18" s="437"/>
      <c r="K18" s="438"/>
      <c r="L18" s="439"/>
      <c r="M18" s="437"/>
      <c r="N18" s="437"/>
      <c r="O18" s="437"/>
      <c r="P18" s="437"/>
      <c r="Q18" s="437"/>
      <c r="R18" s="438"/>
      <c r="S18" s="439"/>
      <c r="T18" s="437"/>
      <c r="U18" s="437"/>
      <c r="V18" s="437"/>
      <c r="W18" s="437"/>
      <c r="X18" s="437"/>
      <c r="Y18" s="438"/>
      <c r="Z18" s="439"/>
      <c r="AA18" s="437"/>
      <c r="AB18" s="437"/>
      <c r="AC18" s="437"/>
      <c r="AD18" s="437"/>
      <c r="AE18" s="437"/>
      <c r="AF18" s="438"/>
      <c r="AG18" s="440"/>
      <c r="AH18" s="437"/>
      <c r="AI18" s="437"/>
      <c r="AJ18" s="441"/>
      <c r="AK18" s="442"/>
      <c r="AL18" s="443"/>
      <c r="AM18" s="416"/>
    </row>
    <row r="19" spans="2:39" ht="29.25" customHeight="1" thickBot="1">
      <c r="B19" s="418"/>
      <c r="C19" s="419"/>
      <c r="D19" s="419"/>
      <c r="E19" s="419"/>
      <c r="F19" s="419"/>
      <c r="G19" s="419"/>
      <c r="H19" s="419"/>
      <c r="I19" s="419"/>
      <c r="J19" s="419"/>
      <c r="K19" s="444"/>
      <c r="L19" s="445"/>
      <c r="M19" s="419"/>
      <c r="N19" s="419"/>
      <c r="O19" s="419"/>
      <c r="P19" s="419"/>
      <c r="Q19" s="419"/>
      <c r="R19" s="444"/>
      <c r="S19" s="445"/>
      <c r="T19" s="419"/>
      <c r="U19" s="419"/>
      <c r="V19" s="419"/>
      <c r="W19" s="419"/>
      <c r="X19" s="419"/>
      <c r="Y19" s="444"/>
      <c r="Z19" s="445"/>
      <c r="AA19" s="419"/>
      <c r="AB19" s="419"/>
      <c r="AC19" s="419"/>
      <c r="AD19" s="419"/>
      <c r="AE19" s="419"/>
      <c r="AF19" s="444"/>
      <c r="AG19" s="425"/>
      <c r="AH19" s="422"/>
      <c r="AI19" s="422"/>
      <c r="AJ19" s="426"/>
      <c r="AK19" s="446"/>
      <c r="AL19" s="428"/>
      <c r="AM19" s="428"/>
    </row>
    <row r="20" spans="2:39" ht="20.25" customHeight="1">
      <c r="B20" s="447" t="s">
        <v>412</v>
      </c>
      <c r="C20" s="448" t="s">
        <v>413</v>
      </c>
      <c r="D20" s="448"/>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448"/>
      <c r="AG20" s="448"/>
      <c r="AH20" s="448"/>
      <c r="AI20" s="448"/>
      <c r="AJ20" s="448"/>
      <c r="AK20" s="448"/>
      <c r="AL20" s="448"/>
      <c r="AM20" s="449"/>
    </row>
    <row r="21" spans="2:39" ht="20.25" customHeight="1">
      <c r="B21" s="450"/>
      <c r="C21" s="451"/>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3"/>
    </row>
    <row r="22" spans="2:39" ht="20.25" customHeight="1">
      <c r="B22" s="450"/>
      <c r="C22" s="452"/>
      <c r="D22" s="452"/>
      <c r="E22" s="452"/>
      <c r="F22" s="452"/>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3"/>
    </row>
    <row r="23" spans="2:39" ht="20.25" customHeight="1" thickBot="1">
      <c r="B23" s="454"/>
      <c r="C23" s="455"/>
      <c r="D23" s="455"/>
      <c r="E23" s="455"/>
      <c r="F23" s="455"/>
      <c r="G23" s="455"/>
      <c r="H23" s="455"/>
      <c r="I23" s="455"/>
      <c r="J23" s="455"/>
      <c r="K23" s="455"/>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5"/>
      <c r="AM23" s="456"/>
    </row>
    <row r="24" spans="2:3" s="457" customFormat="1" ht="20.25" customHeight="1">
      <c r="B24" s="457" t="s">
        <v>414</v>
      </c>
      <c r="C24" s="458" t="s">
        <v>415</v>
      </c>
    </row>
    <row r="25" s="457" customFormat="1" ht="20.25" customHeight="1">
      <c r="C25" s="458" t="s">
        <v>416</v>
      </c>
    </row>
    <row r="26" s="457" customFormat="1" ht="20.25" customHeight="1">
      <c r="C26" s="457" t="s">
        <v>417</v>
      </c>
    </row>
    <row r="27" spans="3:36" s="457" customFormat="1" ht="20.25" customHeight="1">
      <c r="C27" s="457" t="s">
        <v>418</v>
      </c>
      <c r="AG27" s="459"/>
      <c r="AH27" s="459"/>
      <c r="AI27" s="459"/>
      <c r="AJ27" s="459"/>
    </row>
    <row r="28" s="457" customFormat="1" ht="20.25" customHeight="1">
      <c r="C28" s="458" t="s">
        <v>419</v>
      </c>
    </row>
    <row r="29" spans="3:37" s="457" customFormat="1" ht="20.25" customHeight="1">
      <c r="C29" s="459"/>
      <c r="D29" s="460" t="s">
        <v>420</v>
      </c>
      <c r="E29" s="460"/>
      <c r="F29" s="460"/>
      <c r="G29" s="460"/>
      <c r="H29" s="460"/>
      <c r="I29" s="460"/>
      <c r="J29" s="460"/>
      <c r="K29" s="460"/>
      <c r="L29" s="460"/>
      <c r="M29" s="460"/>
      <c r="N29" s="460"/>
      <c r="O29" s="460"/>
      <c r="P29" s="460"/>
      <c r="Q29" s="460"/>
      <c r="R29" s="460"/>
      <c r="S29" s="460"/>
      <c r="T29" s="460"/>
      <c r="U29" s="460"/>
      <c r="V29" s="460"/>
      <c r="W29" s="459"/>
      <c r="X29" s="459"/>
      <c r="Y29" s="459"/>
      <c r="Z29" s="459"/>
      <c r="AA29" s="459"/>
      <c r="AB29" s="459"/>
      <c r="AC29" s="459"/>
      <c r="AD29" s="459"/>
      <c r="AE29" s="459"/>
      <c r="AF29" s="459"/>
      <c r="AK29" s="459"/>
    </row>
    <row r="30" spans="3:37" s="459" customFormat="1" ht="20.25" customHeight="1">
      <c r="C30" s="458" t="s">
        <v>421</v>
      </c>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60"/>
      <c r="AH30" s="460"/>
      <c r="AI30" s="460"/>
      <c r="AJ30" s="460"/>
      <c r="AK30" s="457"/>
    </row>
    <row r="31" spans="2:36" s="457" customFormat="1" ht="20.25" customHeight="1">
      <c r="B31" s="461"/>
      <c r="C31" s="458" t="s">
        <v>422</v>
      </c>
      <c r="AG31" s="402"/>
      <c r="AH31" s="402"/>
      <c r="AI31" s="402"/>
      <c r="AJ31" s="402"/>
    </row>
    <row r="32" spans="2:37" s="457" customFormat="1" ht="20.25" customHeight="1">
      <c r="B32" s="461"/>
      <c r="C32" s="462" t="s">
        <v>423</v>
      </c>
      <c r="D32" s="460"/>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60"/>
      <c r="AG32" s="402"/>
      <c r="AH32" s="402"/>
      <c r="AI32" s="402"/>
      <c r="AJ32" s="402"/>
      <c r="AK32" s="460"/>
    </row>
    <row r="33" spans="2:39" s="459" customFormat="1" ht="20.25" customHeight="1">
      <c r="B33" s="461"/>
      <c r="C33" s="460" t="s">
        <v>424</v>
      </c>
      <c r="D33" s="460"/>
      <c r="E33" s="460"/>
      <c r="F33" s="460"/>
      <c r="G33" s="460"/>
      <c r="H33" s="460"/>
      <c r="I33" s="460"/>
      <c r="J33" s="460"/>
      <c r="K33" s="460"/>
      <c r="L33" s="460"/>
      <c r="M33" s="460"/>
      <c r="N33" s="460"/>
      <c r="O33" s="460"/>
      <c r="AG33" s="402"/>
      <c r="AH33" s="402"/>
      <c r="AI33" s="402"/>
      <c r="AJ33" s="402"/>
      <c r="AL33" s="460"/>
      <c r="AM33" s="460"/>
    </row>
    <row r="34" spans="2:36" s="459" customFormat="1" ht="20.25" customHeight="1">
      <c r="B34" s="402"/>
      <c r="C34" s="460"/>
      <c r="D34" s="460"/>
      <c r="E34" s="460"/>
      <c r="F34" s="460"/>
      <c r="G34" s="460"/>
      <c r="H34" s="460"/>
      <c r="I34" s="460"/>
      <c r="J34" s="460"/>
      <c r="K34" s="460"/>
      <c r="L34" s="460"/>
      <c r="M34" s="460"/>
      <c r="N34" s="460"/>
      <c r="O34" s="460"/>
      <c r="AG34" s="402"/>
      <c r="AH34" s="402"/>
      <c r="AI34" s="402"/>
      <c r="AJ34" s="402"/>
    </row>
  </sheetData>
  <sheetProtection/>
  <mergeCells count="5">
    <mergeCell ref="E5:K5"/>
    <mergeCell ref="L5:R5"/>
    <mergeCell ref="S5:Y5"/>
    <mergeCell ref="Z5:AF5"/>
    <mergeCell ref="AG5:AJ6"/>
  </mergeCells>
  <printOptions/>
  <pageMargins left="0.7874015748031497" right="0.7874015748031497" top="0.3937007874015748" bottom="0.3937007874015748"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093297</dc:creator>
  <cp:keywords/>
  <dc:description/>
  <cp:lastModifiedBy>077607</cp:lastModifiedBy>
  <cp:lastPrinted>2022-12-26T02:02:58Z</cp:lastPrinted>
  <dcterms:created xsi:type="dcterms:W3CDTF">2006-11-08T03:04:44Z</dcterms:created>
  <dcterms:modified xsi:type="dcterms:W3CDTF">2023-05-30T02:46:41Z</dcterms:modified>
  <cp:category/>
  <cp:version/>
  <cp:contentType/>
  <cp:contentStatus/>
</cp:coreProperties>
</file>